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del1vld/Desktop/"/>
    </mc:Choice>
  </mc:AlternateContent>
  <xr:revisionPtr revIDLastSave="0" documentId="13_ncr:1_{FED0DEB1-D349-6F43-9BB5-968DE904363A}" xr6:coauthVersionLast="47" xr6:coauthVersionMax="47" xr10:uidLastSave="{00000000-0000-0000-0000-000000000000}"/>
  <bookViews>
    <workbookView xWindow="28700" yWindow="500" windowWidth="26020" windowHeight="18220" tabRatio="747" xr2:uid="{00000000-000D-0000-FFFF-FFFF00000000}"/>
  </bookViews>
  <sheets>
    <sheet name="CEQ NEPA Unique ID Tool" sheetId="3" r:id="rId1"/>
    <sheet name="CEQ NEPA Process Type" sheetId="2" r:id="rId2"/>
    <sheet name="OMB A-11 A.C" sheetId="1" r:id="rId3"/>
    <sheet name="CEQ All Process Types" sheetId="4" r:id="rId4"/>
    <sheet name="Additional Agency Orgs" sheetId="5" r:id="rId5"/>
    <sheet name="Division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0" i="3"/>
  <c r="D9" i="3"/>
  <c r="D8" i="3"/>
  <c r="D6" i="3"/>
  <c r="C2" i="1"/>
  <c r="C3" i="1"/>
  <c r="D7" i="3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C14" i="3" l="1"/>
</calcChain>
</file>

<file path=xl/sharedStrings.xml><?xml version="1.0" encoding="utf-8"?>
<sst xmlns="http://schemas.openxmlformats.org/spreadsheetml/2006/main" count="1163" uniqueCount="759">
  <si>
    <t>ID Segment Name</t>
  </si>
  <si>
    <t>ID Segment</t>
  </si>
  <si>
    <t>Process ID</t>
  </si>
  <si>
    <t>Environmental Impact Statement (EIS)</t>
  </si>
  <si>
    <t>Department / Agency</t>
  </si>
  <si>
    <t>Major Independent Agencies - Corps of Engineers--Civil Works</t>
  </si>
  <si>
    <t>Bureau / Component</t>
  </si>
  <si>
    <t>Additional Agency Org</t>
  </si>
  <si>
    <t>SWT</t>
  </si>
  <si>
    <t>Division</t>
  </si>
  <si>
    <t>Timestamp ID</t>
  </si>
  <si>
    <t xml:space="preserve">Automatically generated </t>
  </si>
  <si>
    <t>CEQ Unique ID</t>
  </si>
  <si>
    <t>Key</t>
  </si>
  <si>
    <t>Orange cells require you to select a value by clicking on the cell and using the drop-down menu.</t>
  </si>
  <si>
    <t>Yellow cells do not require user input.</t>
  </si>
  <si>
    <t>Green cells are calculated by the spreadsheet.</t>
  </si>
  <si>
    <t>The blue cell is the generated Unique ID.</t>
  </si>
  <si>
    <t>The purple cell is for you to paste the value of the generated ID so that it does not change.</t>
  </si>
  <si>
    <t>Permit/Review</t>
  </si>
  <si>
    <t>Abbreviation</t>
  </si>
  <si>
    <t>Environmental Assessment (EA)</t>
  </si>
  <si>
    <t>EAXX</t>
  </si>
  <si>
    <t>EISX</t>
  </si>
  <si>
    <t>Programmatic Environmental Assessment (EA)</t>
  </si>
  <si>
    <t>PEAX</t>
  </si>
  <si>
    <t>Programmatic Environmental Impact Statement (EIS)</t>
  </si>
  <si>
    <t>PEIS</t>
  </si>
  <si>
    <t>Supplemental Environmental Assessment (EA)</t>
  </si>
  <si>
    <t>SEAX</t>
  </si>
  <si>
    <t>Supplemental Environmental Impact Statement (EIS)</t>
  </si>
  <si>
    <t>SEIS</t>
  </si>
  <si>
    <t>Agency</t>
  </si>
  <si>
    <t>Bureau</t>
  </si>
  <si>
    <t>Combined Agency and Bureau</t>
  </si>
  <si>
    <t>Numeric Agency</t>
  </si>
  <si>
    <t>Numeric Bureau</t>
  </si>
  <si>
    <t>Agency Code</t>
  </si>
  <si>
    <t>Bureau Code</t>
  </si>
  <si>
    <t>Department of Agriculture</t>
  </si>
  <si>
    <r>
      <rPr>
        <sz val="10"/>
        <rFont val="Times New Roman"/>
        <family val="1"/>
      </rPr>
      <t>Department of Agriculture</t>
    </r>
  </si>
  <si>
    <r>
      <rPr>
        <sz val="10"/>
        <rFont val="Times New Roman"/>
        <family val="1"/>
      </rPr>
      <t>Office of the Secretary</t>
    </r>
  </si>
  <si>
    <r>
      <rPr>
        <sz val="10"/>
        <rFont val="Times New Roman"/>
        <family val="1"/>
      </rPr>
      <t>Executive Operations</t>
    </r>
  </si>
  <si>
    <r>
      <rPr>
        <sz val="10"/>
        <rFont val="Times New Roman"/>
        <family val="1"/>
      </rPr>
      <t>Office of Chief Information Officer</t>
    </r>
  </si>
  <si>
    <r>
      <rPr>
        <sz val="10"/>
        <rFont val="Times New Roman"/>
        <family val="1"/>
      </rPr>
      <t>Office of Chief Financial Officer</t>
    </r>
  </si>
  <si>
    <r>
      <rPr>
        <sz val="10"/>
        <rFont val="Times New Roman"/>
        <family val="1"/>
      </rPr>
      <t>Office of Civil Rights</t>
    </r>
  </si>
  <si>
    <r>
      <rPr>
        <sz val="10"/>
        <rFont val="Times New Roman"/>
        <family val="1"/>
      </rPr>
      <t>Hazardous Materials Management</t>
    </r>
  </si>
  <si>
    <r>
      <rPr>
        <sz val="10"/>
        <rFont val="Times New Roman"/>
        <family val="1"/>
      </rPr>
      <t>Buildings and Facilities</t>
    </r>
  </si>
  <si>
    <r>
      <rPr>
        <sz val="10"/>
        <rFont val="Times New Roman"/>
        <family val="1"/>
      </rPr>
      <t>Office of Inspector General</t>
    </r>
  </si>
  <si>
    <r>
      <rPr>
        <sz val="10"/>
        <rFont val="Times New Roman"/>
        <family val="1"/>
      </rPr>
      <t>Office of the General Counsel</t>
    </r>
  </si>
  <si>
    <r>
      <rPr>
        <sz val="10"/>
        <rFont val="Times New Roman"/>
        <family val="1"/>
      </rPr>
      <t>Economic Research Service</t>
    </r>
  </si>
  <si>
    <r>
      <rPr>
        <sz val="10"/>
        <rFont val="Times New Roman"/>
        <family val="1"/>
      </rPr>
      <t>National Agricultural Statistics Service</t>
    </r>
  </si>
  <si>
    <r>
      <rPr>
        <sz val="10"/>
        <rFont val="Times New Roman"/>
        <family val="1"/>
      </rPr>
      <t>Agricultural Research Service</t>
    </r>
  </si>
  <si>
    <r>
      <rPr>
        <sz val="10"/>
        <rFont val="Times New Roman"/>
        <family val="1"/>
      </rPr>
      <t>National Institute of Food and Agriculture</t>
    </r>
  </si>
  <si>
    <r>
      <rPr>
        <sz val="10"/>
        <rFont val="Times New Roman"/>
        <family val="1"/>
      </rPr>
      <t>Animal and Plant Health Inspection Service</t>
    </r>
  </si>
  <si>
    <r>
      <rPr>
        <sz val="10"/>
        <rFont val="Times New Roman"/>
        <family val="1"/>
      </rPr>
      <t>Food Safety and Inspection Service</t>
    </r>
  </si>
  <si>
    <r>
      <rPr>
        <sz val="10"/>
        <rFont val="Times New Roman"/>
        <family val="1"/>
      </rPr>
      <t>Grain Inspection, Packers and Stockyards Administration</t>
    </r>
  </si>
  <si>
    <r>
      <rPr>
        <sz val="10"/>
        <rFont val="Times New Roman"/>
        <family val="1"/>
      </rPr>
      <t>Agricultural Marketing Service</t>
    </r>
  </si>
  <si>
    <r>
      <rPr>
        <sz val="10"/>
        <rFont val="Times New Roman"/>
        <family val="1"/>
      </rPr>
      <t>Farm Production and Conservation</t>
    </r>
  </si>
  <si>
    <r>
      <rPr>
        <sz val="10"/>
        <rFont val="Times New Roman"/>
        <family val="1"/>
      </rPr>
      <t>Risk Management Agency</t>
    </r>
  </si>
  <si>
    <r>
      <rPr>
        <sz val="10"/>
        <rFont val="Times New Roman"/>
        <family val="1"/>
      </rPr>
      <t>Farm Service Agency</t>
    </r>
  </si>
  <si>
    <r>
      <rPr>
        <sz val="10"/>
        <rFont val="Times New Roman"/>
        <family val="1"/>
      </rPr>
      <t>Natural Resources Conservation Service</t>
    </r>
  </si>
  <si>
    <r>
      <rPr>
        <sz val="10"/>
        <rFont val="Times New Roman"/>
        <family val="1"/>
      </rPr>
      <t>Rural Development</t>
    </r>
  </si>
  <si>
    <r>
      <rPr>
        <sz val="10"/>
        <rFont val="Times New Roman"/>
        <family val="1"/>
      </rPr>
      <t>Rural Housing Service</t>
    </r>
  </si>
  <si>
    <r>
      <rPr>
        <sz val="10"/>
        <rFont val="Times New Roman"/>
        <family val="1"/>
      </rPr>
      <t>Rural Business-Cooperative Service</t>
    </r>
  </si>
  <si>
    <r>
      <rPr>
        <sz val="10"/>
        <rFont val="Times New Roman"/>
        <family val="1"/>
      </rPr>
      <t>Rural Utilities Service</t>
    </r>
  </si>
  <si>
    <r>
      <rPr>
        <sz val="10"/>
        <rFont val="Times New Roman"/>
        <family val="1"/>
      </rPr>
      <t>Foreign Agricultural Service</t>
    </r>
  </si>
  <si>
    <r>
      <rPr>
        <sz val="10"/>
        <rFont val="Times New Roman"/>
        <family val="1"/>
      </rPr>
      <t>Food and Nutrition Service</t>
    </r>
  </si>
  <si>
    <r>
      <rPr>
        <sz val="10"/>
        <rFont val="Times New Roman"/>
        <family val="1"/>
      </rPr>
      <t>Forest Service</t>
    </r>
  </si>
  <si>
    <r>
      <rPr>
        <sz val="10"/>
        <rFont val="Times New Roman"/>
        <family val="1"/>
      </rPr>
      <t>Department of Commerce</t>
    </r>
  </si>
  <si>
    <r>
      <rPr>
        <sz val="10"/>
        <rFont val="Times New Roman"/>
        <family val="1"/>
      </rPr>
      <t>Departmental Management</t>
    </r>
  </si>
  <si>
    <r>
      <rPr>
        <sz val="10"/>
        <rFont val="Times New Roman"/>
        <family val="1"/>
      </rPr>
      <t>Economic Development Administration</t>
    </r>
  </si>
  <si>
    <r>
      <rPr>
        <sz val="10"/>
        <rFont val="Times New Roman"/>
        <family val="1"/>
      </rPr>
      <t>Bureau of the Census</t>
    </r>
  </si>
  <si>
    <r>
      <rPr>
        <sz val="10"/>
        <rFont val="Times New Roman"/>
        <family val="1"/>
      </rPr>
      <t>Bureau of Economic Analysis</t>
    </r>
  </si>
  <si>
    <r>
      <rPr>
        <sz val="10"/>
        <rFont val="Times New Roman"/>
        <family val="1"/>
      </rPr>
      <t>International Trade Administration</t>
    </r>
  </si>
  <si>
    <r>
      <rPr>
        <sz val="10"/>
        <rFont val="Times New Roman"/>
        <family val="1"/>
      </rPr>
      <t>Bureau of Industry and Security</t>
    </r>
  </si>
  <si>
    <r>
      <rPr>
        <sz val="10"/>
        <rFont val="Times New Roman"/>
        <family val="1"/>
      </rPr>
      <t>Minority Business Development Agency</t>
    </r>
  </si>
  <si>
    <r>
      <rPr>
        <sz val="10"/>
        <rFont val="Times New Roman"/>
        <family val="1"/>
      </rPr>
      <t>National Oceanic and Atmospheric Administration</t>
    </r>
  </si>
  <si>
    <r>
      <rPr>
        <sz val="10"/>
        <rFont val="Times New Roman"/>
        <family val="1"/>
      </rPr>
      <t>U.S. Patent and Trademark Office</t>
    </r>
  </si>
  <si>
    <r>
      <rPr>
        <sz val="10"/>
        <rFont val="Times New Roman"/>
        <family val="1"/>
      </rPr>
      <t>National Technical Information Service</t>
    </r>
  </si>
  <si>
    <r>
      <rPr>
        <sz val="10"/>
        <rFont val="Times New Roman"/>
        <family val="1"/>
      </rPr>
      <t>National Institute of Standards and Technology</t>
    </r>
  </si>
  <si>
    <r>
      <rPr>
        <sz val="10"/>
        <rFont val="Times New Roman"/>
        <family val="1"/>
      </rPr>
      <t>National Telecommunications and Information Administration</t>
    </r>
  </si>
  <si>
    <t>Department of Defense--Military Programs</t>
  </si>
  <si>
    <r>
      <rPr>
        <sz val="10"/>
        <rFont val="Times New Roman"/>
        <family val="1"/>
      </rPr>
      <t>Department of Defense--Military Programs</t>
    </r>
  </si>
  <si>
    <r>
      <rPr>
        <sz val="10"/>
        <rFont val="Times New Roman"/>
        <family val="1"/>
      </rPr>
      <t>Military Personnel</t>
    </r>
  </si>
  <si>
    <r>
      <rPr>
        <sz val="10"/>
        <rFont val="Times New Roman"/>
        <family val="1"/>
      </rPr>
      <t>Operation and Maintenance</t>
    </r>
  </si>
  <si>
    <r>
      <rPr>
        <sz val="10"/>
        <rFont val="Times New Roman"/>
        <family val="1"/>
      </rPr>
      <t>International Reconstruction and Other Assistance</t>
    </r>
  </si>
  <si>
    <r>
      <rPr>
        <sz val="10"/>
        <rFont val="Times New Roman"/>
        <family val="1"/>
      </rPr>
      <t>Procurement</t>
    </r>
  </si>
  <si>
    <r>
      <rPr>
        <sz val="10"/>
        <rFont val="Times New Roman"/>
        <family val="1"/>
      </rPr>
      <t>Research, Development, Test, and Evaluation</t>
    </r>
  </si>
  <si>
    <r>
      <rPr>
        <sz val="10"/>
        <rFont val="Times New Roman"/>
        <family val="1"/>
      </rPr>
      <t>Military Construction</t>
    </r>
  </si>
  <si>
    <r>
      <rPr>
        <sz val="10"/>
        <rFont val="Times New Roman"/>
        <family val="1"/>
      </rPr>
      <t>Family Housing</t>
    </r>
  </si>
  <si>
    <r>
      <rPr>
        <sz val="10"/>
        <rFont val="Times New Roman"/>
        <family val="1"/>
      </rPr>
      <t>Revolving and Management Funds</t>
    </r>
  </si>
  <si>
    <r>
      <rPr>
        <sz val="10"/>
        <rFont val="Times New Roman"/>
        <family val="1"/>
      </rPr>
      <t>Allowances</t>
    </r>
  </si>
  <si>
    <r>
      <rPr>
        <sz val="10"/>
        <rFont val="Times New Roman"/>
        <family val="1"/>
      </rPr>
      <t>Trust Funds</t>
    </r>
  </si>
  <si>
    <t>Navy, Marine Corps</t>
  </si>
  <si>
    <t xml:space="preserve">Army </t>
  </si>
  <si>
    <t>Air Force</t>
  </si>
  <si>
    <t>Defense-wide</t>
  </si>
  <si>
    <t>Department of Education</t>
  </si>
  <si>
    <r>
      <rPr>
        <sz val="10"/>
        <rFont val="Times New Roman"/>
        <family val="1"/>
      </rPr>
      <t>Department of Education</t>
    </r>
  </si>
  <si>
    <r>
      <rPr>
        <sz val="10"/>
        <rFont val="Times New Roman"/>
        <family val="1"/>
      </rPr>
      <t>Office of Elementary and Secondary Education</t>
    </r>
  </si>
  <si>
    <r>
      <rPr>
        <sz val="10"/>
        <rFont val="Times New Roman"/>
        <family val="1"/>
      </rPr>
      <t>Office of Innovation and Improvement</t>
    </r>
  </si>
  <si>
    <r>
      <rPr>
        <sz val="10"/>
        <rFont val="Times New Roman"/>
        <family val="1"/>
      </rPr>
      <t>Office of English Language Acquisition</t>
    </r>
  </si>
  <si>
    <r>
      <rPr>
        <sz val="10"/>
        <rFont val="Times New Roman"/>
        <family val="1"/>
      </rPr>
      <t>Office of Special Education and Rehabilitative Services</t>
    </r>
  </si>
  <si>
    <r>
      <rPr>
        <sz val="10"/>
        <rFont val="Times New Roman"/>
        <family val="1"/>
      </rPr>
      <t>Office of Career, Technical, and Adult Education</t>
    </r>
  </si>
  <si>
    <r>
      <rPr>
        <sz val="10"/>
        <rFont val="Times New Roman"/>
        <family val="1"/>
      </rPr>
      <t>Office of Postsecondary Education</t>
    </r>
  </si>
  <si>
    <r>
      <rPr>
        <sz val="10"/>
        <rFont val="Times New Roman"/>
        <family val="1"/>
      </rPr>
      <t>Office of Federal Student Aid</t>
    </r>
  </si>
  <si>
    <r>
      <rPr>
        <sz val="10"/>
        <rFont val="Times New Roman"/>
        <family val="1"/>
      </rPr>
      <t>Institute of Education Sciences</t>
    </r>
  </si>
  <si>
    <r>
      <rPr>
        <sz val="10"/>
        <rFont val="Times New Roman"/>
        <family val="1"/>
      </rPr>
      <t>Disaster Education Recovery</t>
    </r>
  </si>
  <si>
    <t>Department of Energy</t>
  </si>
  <si>
    <r>
      <rPr>
        <sz val="10"/>
        <rFont val="Times New Roman"/>
        <family val="1"/>
      </rPr>
      <t>Department of Energy</t>
    </r>
  </si>
  <si>
    <r>
      <rPr>
        <sz val="10"/>
        <rFont val="Times New Roman"/>
        <family val="1"/>
      </rPr>
      <t>National Nuclear Security Administration</t>
    </r>
  </si>
  <si>
    <r>
      <rPr>
        <sz val="10"/>
        <rFont val="Times New Roman"/>
        <family val="1"/>
      </rPr>
      <t>Environmental and Other Defense Activities</t>
    </r>
  </si>
  <si>
    <r>
      <rPr>
        <sz val="10"/>
        <rFont val="Times New Roman"/>
        <family val="1"/>
      </rPr>
      <t>Energy Programs</t>
    </r>
  </si>
  <si>
    <r>
      <rPr>
        <sz val="10"/>
        <rFont val="Times New Roman"/>
        <family val="1"/>
      </rPr>
      <t>Power Marketing Administration</t>
    </r>
  </si>
  <si>
    <r>
      <rPr>
        <sz val="10"/>
        <rFont val="Times New Roman"/>
        <family val="1"/>
      </rPr>
      <t>Departmental Administration</t>
    </r>
  </si>
  <si>
    <t>Department of Health and Human Services</t>
  </si>
  <si>
    <r>
      <rPr>
        <sz val="10"/>
        <rFont val="Times New Roman"/>
        <family val="1"/>
      </rPr>
      <t>Department of Health and Human Services</t>
    </r>
  </si>
  <si>
    <r>
      <rPr>
        <sz val="10"/>
        <rFont val="Times New Roman"/>
        <family val="1"/>
      </rPr>
      <t>Food and Drug Administration</t>
    </r>
  </si>
  <si>
    <r>
      <rPr>
        <sz val="10"/>
        <rFont val="Times New Roman"/>
        <family val="1"/>
      </rPr>
      <t>Health Resources and Services Administration</t>
    </r>
  </si>
  <si>
    <r>
      <rPr>
        <sz val="10"/>
        <rFont val="Times New Roman"/>
        <family val="1"/>
      </rPr>
      <t>Indian Health Service</t>
    </r>
  </si>
  <si>
    <r>
      <rPr>
        <sz val="10"/>
        <rFont val="Times New Roman"/>
        <family val="1"/>
      </rPr>
      <t>Centers for Disease Control and Prevention</t>
    </r>
  </si>
  <si>
    <r>
      <rPr>
        <sz val="10"/>
        <rFont val="Times New Roman"/>
        <family val="1"/>
      </rPr>
      <t>National Institutes of Health</t>
    </r>
  </si>
  <si>
    <r>
      <rPr>
        <sz val="10"/>
        <rFont val="Times New Roman"/>
        <family val="1"/>
      </rPr>
      <t>Substance Abuse and Mental Health Services Administration</t>
    </r>
  </si>
  <si>
    <r>
      <rPr>
        <sz val="10"/>
        <rFont val="Times New Roman"/>
        <family val="1"/>
      </rPr>
      <t>Agency for Healthcare Research and Quality</t>
    </r>
  </si>
  <si>
    <r>
      <rPr>
        <sz val="10"/>
        <rFont val="Times New Roman"/>
        <family val="1"/>
      </rPr>
      <t>Centers for Medicare and Medicaid Services</t>
    </r>
  </si>
  <si>
    <r>
      <rPr>
        <sz val="10"/>
        <rFont val="Times New Roman"/>
        <family val="1"/>
      </rPr>
      <t>Administration for Children and Families</t>
    </r>
  </si>
  <si>
    <r>
      <rPr>
        <sz val="10"/>
        <rFont val="Times New Roman"/>
        <family val="1"/>
      </rPr>
      <t>Administration for Community Living</t>
    </r>
  </si>
  <si>
    <r>
      <rPr>
        <sz val="10"/>
        <rFont val="Times New Roman"/>
        <family val="1"/>
      </rPr>
      <t>Administration for Strategic Preparedness and Response</t>
    </r>
  </si>
  <si>
    <r>
      <rPr>
        <sz val="10"/>
        <rFont val="Times New Roman"/>
        <family val="1"/>
      </rPr>
      <t>Program Support Center</t>
    </r>
  </si>
  <si>
    <r>
      <rPr>
        <sz val="10"/>
        <rFont val="Times New Roman"/>
        <family val="1"/>
      </rPr>
      <t>Office of the Inspector General</t>
    </r>
  </si>
  <si>
    <t>Department of Homeland Security</t>
  </si>
  <si>
    <r>
      <rPr>
        <sz val="10"/>
        <rFont val="Times New Roman"/>
        <family val="1"/>
      </rPr>
      <t>Department of Homeland Security</t>
    </r>
  </si>
  <si>
    <r>
      <rPr>
        <sz val="10"/>
        <rFont val="Times New Roman"/>
        <family val="1"/>
      </rPr>
      <t>Office of the Secretary and Executive Management</t>
    </r>
  </si>
  <si>
    <r>
      <rPr>
        <sz val="10"/>
        <rFont val="Times New Roman"/>
        <family val="1"/>
      </rPr>
      <t>Management Directorate</t>
    </r>
  </si>
  <si>
    <r>
      <rPr>
        <sz val="10"/>
        <rFont val="Times New Roman"/>
        <family val="1"/>
      </rPr>
      <t>Analysis and Operations</t>
    </r>
  </si>
  <si>
    <r>
      <rPr>
        <sz val="10"/>
        <rFont val="Times New Roman"/>
        <family val="1"/>
      </rPr>
      <t>U.S. Customs and Border Protection</t>
    </r>
  </si>
  <si>
    <r>
      <rPr>
        <sz val="10"/>
        <rFont val="Times New Roman"/>
        <family val="1"/>
      </rPr>
      <t>U.S. Immigration and Customs Enforcement</t>
    </r>
  </si>
  <si>
    <r>
      <rPr>
        <sz val="10"/>
        <rFont val="Times New Roman"/>
        <family val="1"/>
      </rPr>
      <t>Transportation Security Administration</t>
    </r>
  </si>
  <si>
    <r>
      <rPr>
        <sz val="10"/>
        <rFont val="Times New Roman"/>
        <family val="1"/>
      </rPr>
      <t>United States Coast Guard</t>
    </r>
  </si>
  <si>
    <r>
      <rPr>
        <sz val="10"/>
        <rFont val="Times New Roman"/>
        <family val="1"/>
      </rPr>
      <t>United States Secret Service</t>
    </r>
  </si>
  <si>
    <r>
      <rPr>
        <sz val="10"/>
        <rFont val="Times New Roman"/>
        <family val="1"/>
      </rPr>
      <t>Cybersecurity and Infrastructure Security Agency</t>
    </r>
  </si>
  <si>
    <r>
      <rPr>
        <sz val="10"/>
        <rFont val="Times New Roman"/>
        <family val="1"/>
      </rPr>
      <t>Office of Health Affairs</t>
    </r>
  </si>
  <si>
    <r>
      <rPr>
        <sz val="10"/>
        <rFont val="Times New Roman"/>
        <family val="1"/>
      </rPr>
      <t>Federal Emergency Management Agency</t>
    </r>
  </si>
  <si>
    <r>
      <rPr>
        <sz val="10"/>
        <rFont val="Times New Roman"/>
        <family val="1"/>
      </rPr>
      <t>Citizenship and Immigration Services</t>
    </r>
  </si>
  <si>
    <r>
      <rPr>
        <sz val="10"/>
        <rFont val="Times New Roman"/>
        <family val="1"/>
      </rPr>
      <t>Federal Law Enforcement Training Center</t>
    </r>
  </si>
  <si>
    <r>
      <rPr>
        <sz val="10"/>
        <rFont val="Times New Roman"/>
        <family val="1"/>
      </rPr>
      <t>Science and Technology</t>
    </r>
  </si>
  <si>
    <r>
      <rPr>
        <sz val="10"/>
        <rFont val="Times New Roman"/>
        <family val="1"/>
      </rPr>
      <t>Countering Weapons of Mass Destruction Office</t>
    </r>
  </si>
  <si>
    <t>Department of Housing and Urban Development</t>
  </si>
  <si>
    <r>
      <rPr>
        <sz val="10"/>
        <rFont val="Times New Roman"/>
        <family val="1"/>
      </rPr>
      <t>Department of Housing and Urban Development</t>
    </r>
  </si>
  <si>
    <r>
      <rPr>
        <sz val="10"/>
        <rFont val="Times New Roman"/>
        <family val="1"/>
      </rPr>
      <t>Public and Indian Housing Programs</t>
    </r>
  </si>
  <si>
    <r>
      <rPr>
        <sz val="10"/>
        <rFont val="Times New Roman"/>
        <family val="1"/>
      </rPr>
      <t>Community Planning and Development</t>
    </r>
  </si>
  <si>
    <r>
      <rPr>
        <sz val="10"/>
        <rFont val="Times New Roman"/>
        <family val="1"/>
      </rPr>
      <t>Housing Programs</t>
    </r>
  </si>
  <si>
    <r>
      <rPr>
        <sz val="10"/>
        <rFont val="Times New Roman"/>
        <family val="1"/>
      </rPr>
      <t>Housing Supply</t>
    </r>
  </si>
  <si>
    <r>
      <rPr>
        <sz val="10"/>
        <rFont val="Times New Roman"/>
        <family val="1"/>
      </rPr>
      <t>Government National Mortgage Association</t>
    </r>
  </si>
  <si>
    <r>
      <rPr>
        <sz val="10"/>
        <rFont val="Times New Roman"/>
        <family val="1"/>
      </rPr>
      <t>Policy Development and Research</t>
    </r>
  </si>
  <si>
    <r>
      <rPr>
        <sz val="10"/>
        <rFont val="Times New Roman"/>
        <family val="1"/>
      </rPr>
      <t>Fair Housing and Equal Opportunity</t>
    </r>
  </si>
  <si>
    <r>
      <rPr>
        <sz val="10"/>
        <rFont val="Times New Roman"/>
        <family val="1"/>
      </rPr>
      <t>Office of Lead Hazard Control and Healthy Homes</t>
    </r>
  </si>
  <si>
    <r>
      <rPr>
        <sz val="10"/>
        <rFont val="Times New Roman"/>
        <family val="1"/>
      </rPr>
      <t>Management and Administration</t>
    </r>
  </si>
  <si>
    <t>Department of Justice</t>
  </si>
  <si>
    <r>
      <rPr>
        <sz val="10"/>
        <rFont val="Times New Roman"/>
        <family val="1"/>
      </rPr>
      <t>Department of Justice</t>
    </r>
  </si>
  <si>
    <r>
      <rPr>
        <sz val="10"/>
        <rFont val="Times New Roman"/>
        <family val="1"/>
      </rPr>
      <t>General Administration</t>
    </r>
  </si>
  <si>
    <r>
      <rPr>
        <sz val="10"/>
        <rFont val="Times New Roman"/>
        <family val="1"/>
      </rPr>
      <t>United States Parole Commission</t>
    </r>
  </si>
  <si>
    <r>
      <rPr>
        <sz val="10"/>
        <rFont val="Times New Roman"/>
        <family val="1"/>
      </rPr>
      <t>Legal Activities and U.S. Marshals</t>
    </r>
  </si>
  <si>
    <r>
      <rPr>
        <sz val="10"/>
        <rFont val="Times New Roman"/>
        <family val="1"/>
      </rPr>
      <t>National Security Division</t>
    </r>
  </si>
  <si>
    <r>
      <rPr>
        <sz val="10"/>
        <rFont val="Times New Roman"/>
        <family val="1"/>
      </rPr>
      <t>Radiation Exposure Compensation</t>
    </r>
  </si>
  <si>
    <r>
      <rPr>
        <sz val="10"/>
        <rFont val="Times New Roman"/>
        <family val="1"/>
      </rPr>
      <t>Interagency Law Enforcement</t>
    </r>
  </si>
  <si>
    <r>
      <rPr>
        <sz val="10"/>
        <rFont val="Times New Roman"/>
        <family val="1"/>
      </rPr>
      <t>Federal Bureau of Investigation</t>
    </r>
  </si>
  <si>
    <r>
      <rPr>
        <sz val="10"/>
        <rFont val="Times New Roman"/>
        <family val="1"/>
      </rPr>
      <t>Drug Enforcement Administration</t>
    </r>
  </si>
  <si>
    <r>
      <rPr>
        <sz val="10"/>
        <rFont val="Times New Roman"/>
        <family val="1"/>
      </rPr>
      <t>Bureau of Alcohol, Tobacco, Firearms, and Explosives</t>
    </r>
  </si>
  <si>
    <r>
      <rPr>
        <sz val="10"/>
        <rFont val="Times New Roman"/>
        <family val="1"/>
      </rPr>
      <t>Federal Prison System</t>
    </r>
  </si>
  <si>
    <r>
      <rPr>
        <sz val="10"/>
        <rFont val="Times New Roman"/>
        <family val="1"/>
      </rPr>
      <t>Office of Justice Programs</t>
    </r>
  </si>
  <si>
    <t>Department of Labor</t>
  </si>
  <si>
    <r>
      <rPr>
        <sz val="10"/>
        <rFont val="Times New Roman"/>
        <family val="1"/>
      </rPr>
      <t>Department of Labor</t>
    </r>
  </si>
  <si>
    <r>
      <rPr>
        <sz val="10"/>
        <rFont val="Times New Roman"/>
        <family val="1"/>
      </rPr>
      <t>Employment and Training Administration</t>
    </r>
  </si>
  <si>
    <r>
      <rPr>
        <sz val="10"/>
        <rFont val="Times New Roman"/>
        <family val="1"/>
      </rPr>
      <t>Veterans' Employment and Training Service</t>
    </r>
  </si>
  <si>
    <r>
      <rPr>
        <sz val="10"/>
        <rFont val="Times New Roman"/>
        <family val="1"/>
      </rPr>
      <t>Employee Benefits Security Administration</t>
    </r>
  </si>
  <si>
    <r>
      <rPr>
        <sz val="10"/>
        <rFont val="Times New Roman"/>
        <family val="1"/>
      </rPr>
      <t>Pension Benefit Guaranty Corporation</t>
    </r>
  </si>
  <si>
    <r>
      <rPr>
        <sz val="10"/>
        <rFont val="Times New Roman"/>
        <family val="1"/>
      </rPr>
      <t>Office of Workers' Compensation Programs</t>
    </r>
  </si>
  <si>
    <r>
      <rPr>
        <sz val="10"/>
        <rFont val="Times New Roman"/>
        <family val="1"/>
      </rPr>
      <t>Wage and Hour Division</t>
    </r>
  </si>
  <si>
    <r>
      <rPr>
        <sz val="10"/>
        <rFont val="Times New Roman"/>
        <family val="1"/>
      </rPr>
      <t>Office of Federal Contract Compliance Programs</t>
    </r>
  </si>
  <si>
    <r>
      <rPr>
        <sz val="10"/>
        <rFont val="Times New Roman"/>
        <family val="1"/>
      </rPr>
      <t>Office of Labor Management Standards</t>
    </r>
  </si>
  <si>
    <r>
      <rPr>
        <sz val="10"/>
        <rFont val="Times New Roman"/>
        <family val="1"/>
      </rPr>
      <t>Occupational Safety and Health Administration</t>
    </r>
  </si>
  <si>
    <r>
      <rPr>
        <sz val="10"/>
        <rFont val="Times New Roman"/>
        <family val="1"/>
      </rPr>
      <t>Mine Safety and Health Administration</t>
    </r>
  </si>
  <si>
    <r>
      <rPr>
        <sz val="10"/>
        <rFont val="Times New Roman"/>
        <family val="1"/>
      </rPr>
      <t>Bureau of Labor Statistics</t>
    </r>
  </si>
  <si>
    <t>Department of State</t>
  </si>
  <si>
    <r>
      <rPr>
        <sz val="10"/>
        <rFont val="Times New Roman"/>
        <family val="1"/>
      </rPr>
      <t>Department of State</t>
    </r>
  </si>
  <si>
    <r>
      <rPr>
        <sz val="10"/>
        <rFont val="Times New Roman"/>
        <family val="1"/>
      </rPr>
      <t>Administration of Foreign Affairs</t>
    </r>
  </si>
  <si>
    <r>
      <rPr>
        <sz val="10"/>
        <rFont val="Times New Roman"/>
        <family val="1"/>
      </rPr>
      <t>International Organizations and Conferences</t>
    </r>
  </si>
  <si>
    <r>
      <rPr>
        <sz val="10"/>
        <rFont val="Times New Roman"/>
        <family val="1"/>
      </rPr>
      <t>International Commissions</t>
    </r>
  </si>
  <si>
    <r>
      <rPr>
        <sz val="10"/>
        <rFont val="Times New Roman"/>
        <family val="1"/>
      </rPr>
      <t>Other</t>
    </r>
  </si>
  <si>
    <t>Department of the Interior</t>
  </si>
  <si>
    <r>
      <rPr>
        <sz val="10"/>
        <rFont val="Times New Roman"/>
        <family val="1"/>
      </rPr>
      <t>Department of the Interior</t>
    </r>
  </si>
  <si>
    <r>
      <rPr>
        <sz val="10"/>
        <rFont val="Times New Roman"/>
        <family val="1"/>
      </rPr>
      <t>Bureau of Land Management</t>
    </r>
  </si>
  <si>
    <r>
      <rPr>
        <sz val="10"/>
        <rFont val="Times New Roman"/>
        <family val="1"/>
      </rPr>
      <t>Bureau of Ocean Energy Management</t>
    </r>
  </si>
  <si>
    <r>
      <rPr>
        <sz val="10"/>
        <rFont val="Times New Roman"/>
        <family val="1"/>
      </rPr>
      <t>Bureau of Safety and Environmental Enforcement</t>
    </r>
  </si>
  <si>
    <r>
      <rPr>
        <sz val="10"/>
        <rFont val="Times New Roman"/>
        <family val="1"/>
      </rPr>
      <t>Office of Surface Mining Reclamation and Enforcement</t>
    </r>
  </si>
  <si>
    <r>
      <rPr>
        <sz val="10"/>
        <rFont val="Times New Roman"/>
        <family val="1"/>
      </rPr>
      <t>Bureau of Reclamation</t>
    </r>
  </si>
  <si>
    <r>
      <rPr>
        <sz val="10"/>
        <rFont val="Times New Roman"/>
        <family val="1"/>
      </rPr>
      <t>Central Utah Project</t>
    </r>
  </si>
  <si>
    <r>
      <rPr>
        <sz val="10"/>
        <rFont val="Times New Roman"/>
        <family val="1"/>
      </rPr>
      <t>United States Geological Survey</t>
    </r>
  </si>
  <si>
    <r>
      <rPr>
        <sz val="10"/>
        <rFont val="Times New Roman"/>
        <family val="1"/>
      </rPr>
      <t>United States Fish and Wildlife Service</t>
    </r>
  </si>
  <si>
    <r>
      <rPr>
        <sz val="10"/>
        <rFont val="Times New Roman"/>
        <family val="1"/>
      </rPr>
      <t>National Park Service</t>
    </r>
  </si>
  <si>
    <r>
      <rPr>
        <sz val="10"/>
        <rFont val="Times New Roman"/>
        <family val="1"/>
      </rPr>
      <t>Bureau of Indian Affairs</t>
    </r>
  </si>
  <si>
    <r>
      <rPr>
        <sz val="10"/>
        <rFont val="Times New Roman"/>
        <family val="1"/>
      </rPr>
      <t>Bureau of Indian Education</t>
    </r>
  </si>
  <si>
    <r>
      <rPr>
        <sz val="10"/>
        <rFont val="Times New Roman"/>
        <family val="1"/>
      </rPr>
      <t>Departmental Offices</t>
    </r>
  </si>
  <si>
    <r>
      <rPr>
        <sz val="10"/>
        <rFont val="Times New Roman"/>
        <family val="1"/>
      </rPr>
      <t>Insular Affairs</t>
    </r>
  </si>
  <si>
    <r>
      <rPr>
        <sz val="10"/>
        <rFont val="Times New Roman"/>
        <family val="1"/>
      </rPr>
      <t>Office of the Solicitor</t>
    </r>
  </si>
  <si>
    <r>
      <rPr>
        <sz val="10"/>
        <rFont val="Times New Roman"/>
        <family val="1"/>
      </rPr>
      <t>Office of the Special Trustee for American Indians</t>
    </r>
  </si>
  <si>
    <r>
      <rPr>
        <sz val="10"/>
        <rFont val="Times New Roman"/>
        <family val="1"/>
      </rPr>
      <t>Bureau of Trust Funds Administration</t>
    </r>
  </si>
  <si>
    <r>
      <rPr>
        <sz val="10"/>
        <rFont val="Times New Roman"/>
        <family val="1"/>
      </rPr>
      <t>National Indian Gaming Commission</t>
    </r>
  </si>
  <si>
    <r>
      <rPr>
        <sz val="10"/>
        <rFont val="Times New Roman"/>
        <family val="1"/>
      </rPr>
      <t>Department-Wide Programs</t>
    </r>
  </si>
  <si>
    <t>Department of the Treasury</t>
  </si>
  <si>
    <r>
      <rPr>
        <sz val="10"/>
        <rFont val="Times New Roman"/>
        <family val="1"/>
      </rPr>
      <t>Department of the Treasury</t>
    </r>
  </si>
  <si>
    <r>
      <rPr>
        <sz val="10"/>
        <rFont val="Times New Roman"/>
        <family val="1"/>
      </rPr>
      <t>Financial Crimes Enforcement Network</t>
    </r>
  </si>
  <si>
    <r>
      <rPr>
        <sz val="10"/>
        <rFont val="Times New Roman"/>
        <family val="1"/>
      </rPr>
      <t>Fiscal Service</t>
    </r>
  </si>
  <si>
    <r>
      <rPr>
        <sz val="10"/>
        <rFont val="Times New Roman"/>
        <family val="1"/>
      </rPr>
      <t>Federal Financing Bank</t>
    </r>
  </si>
  <si>
    <r>
      <rPr>
        <sz val="10"/>
        <rFont val="Times New Roman"/>
        <family val="1"/>
      </rPr>
      <t>Alcohol and Tobacco Tax and Trade Bureau</t>
    </r>
  </si>
  <si>
    <r>
      <rPr>
        <sz val="10"/>
        <rFont val="Times New Roman"/>
        <family val="1"/>
      </rPr>
      <t>Bureau of Engraving and Printing</t>
    </r>
  </si>
  <si>
    <r>
      <rPr>
        <sz val="10"/>
        <rFont val="Times New Roman"/>
        <family val="1"/>
      </rPr>
      <t>United States Mint</t>
    </r>
  </si>
  <si>
    <r>
      <rPr>
        <sz val="10"/>
        <rFont val="Times New Roman"/>
        <family val="1"/>
      </rPr>
      <t>Internal Revenue Service</t>
    </r>
  </si>
  <si>
    <r>
      <rPr>
        <sz val="10"/>
        <rFont val="Times New Roman"/>
        <family val="1"/>
      </rPr>
      <t>Comptroller of the Currency</t>
    </r>
  </si>
  <si>
    <r>
      <rPr>
        <sz val="10"/>
        <rFont val="Times New Roman"/>
        <family val="1"/>
      </rPr>
      <t>Interest on the Public Debt</t>
    </r>
  </si>
  <si>
    <t>Department of Transportation</t>
  </si>
  <si>
    <r>
      <rPr>
        <sz val="10"/>
        <rFont val="Times New Roman"/>
        <family val="1"/>
      </rPr>
      <t>Department of Transportation</t>
    </r>
  </si>
  <si>
    <r>
      <rPr>
        <sz val="10"/>
        <rFont val="Times New Roman"/>
        <family val="1"/>
      </rPr>
      <t>Federal Aviation Administration</t>
    </r>
  </si>
  <si>
    <r>
      <rPr>
        <sz val="10"/>
        <rFont val="Times New Roman"/>
        <family val="1"/>
      </rPr>
      <t>Federal Highway Administration</t>
    </r>
  </si>
  <si>
    <r>
      <rPr>
        <sz val="10"/>
        <rFont val="Times New Roman"/>
        <family val="1"/>
      </rPr>
      <t>Federal Motor Carrier Safety Administration</t>
    </r>
  </si>
  <si>
    <r>
      <rPr>
        <sz val="10"/>
        <rFont val="Times New Roman"/>
        <family val="1"/>
      </rPr>
      <t>National Highway Traffic Safety Administration</t>
    </r>
  </si>
  <si>
    <r>
      <rPr>
        <sz val="10"/>
        <rFont val="Times New Roman"/>
        <family val="1"/>
      </rPr>
      <t>Federal Railroad Administration</t>
    </r>
  </si>
  <si>
    <r>
      <rPr>
        <sz val="10"/>
        <rFont val="Times New Roman"/>
        <family val="1"/>
      </rPr>
      <t>Federal Transit Administration</t>
    </r>
  </si>
  <si>
    <r>
      <rPr>
        <sz val="10"/>
        <rFont val="Times New Roman"/>
        <family val="1"/>
      </rPr>
      <t>Saint Lawrence Seaway Development Corporation</t>
    </r>
  </si>
  <si>
    <r>
      <rPr>
        <sz val="10"/>
        <rFont val="Times New Roman"/>
        <family val="1"/>
      </rPr>
      <t>Pipeline and Hazardous Materials Safety Administration</t>
    </r>
  </si>
  <si>
    <r>
      <rPr>
        <sz val="10"/>
        <rFont val="Times New Roman"/>
        <family val="1"/>
      </rPr>
      <t>Surface Transportation Board</t>
    </r>
  </si>
  <si>
    <r>
      <rPr>
        <sz val="10"/>
        <rFont val="Times New Roman"/>
        <family val="1"/>
      </rPr>
      <t>Maritime Administration</t>
    </r>
  </si>
  <si>
    <t>Department of Veterans Affairs</t>
  </si>
  <si>
    <r>
      <rPr>
        <sz val="10"/>
        <rFont val="Times New Roman"/>
        <family val="1"/>
      </rPr>
      <t>Department of Veterans Affairs</t>
    </r>
  </si>
  <si>
    <r>
      <rPr>
        <sz val="10"/>
        <rFont val="Times New Roman"/>
        <family val="1"/>
      </rPr>
      <t>Veterans Health Administration</t>
    </r>
  </si>
  <si>
    <r>
      <rPr>
        <sz val="10"/>
        <rFont val="Times New Roman"/>
        <family val="1"/>
      </rPr>
      <t>Benefits Programs</t>
    </r>
  </si>
  <si>
    <t>Executive Office of the President</t>
  </si>
  <si>
    <r>
      <rPr>
        <sz val="10"/>
        <rFont val="Times New Roman"/>
        <family val="1"/>
      </rPr>
      <t>The White House</t>
    </r>
  </si>
  <si>
    <r>
      <rPr>
        <sz val="10"/>
        <rFont val="Times New Roman"/>
        <family val="1"/>
      </rPr>
      <t>Executive Residence at the White House</t>
    </r>
  </si>
  <si>
    <r>
      <rPr>
        <sz val="10"/>
        <rFont val="Times New Roman"/>
        <family val="1"/>
      </rPr>
      <t>Special Assistance to the President and the Official Residence of the   Vice President</t>
    </r>
  </si>
  <si>
    <r>
      <rPr>
        <sz val="10"/>
        <rFont val="Times New Roman"/>
        <family val="1"/>
      </rPr>
      <t>Council of Economic Advisers</t>
    </r>
  </si>
  <si>
    <r>
      <rPr>
        <sz val="10"/>
        <rFont val="Times New Roman"/>
        <family val="1"/>
      </rPr>
      <t>Council on Environmental Quality and Office of Environmental Quality</t>
    </r>
  </si>
  <si>
    <r>
      <rPr>
        <sz val="10"/>
        <rFont val="Times New Roman"/>
        <family val="1"/>
      </rPr>
      <t>National Security Council and Homeland Security Council</t>
    </r>
  </si>
  <si>
    <r>
      <rPr>
        <sz val="10"/>
        <rFont val="Times New Roman"/>
        <family val="1"/>
      </rPr>
      <t>Office of the National Cyber Director</t>
    </r>
  </si>
  <si>
    <r>
      <rPr>
        <sz val="10"/>
        <rFont val="Times New Roman"/>
        <family val="1"/>
      </rPr>
      <t>Office of Administration</t>
    </r>
  </si>
  <si>
    <r>
      <rPr>
        <sz val="10"/>
        <rFont val="Times New Roman"/>
        <family val="1"/>
      </rPr>
      <t>Office of Management and Budget</t>
    </r>
  </si>
  <si>
    <r>
      <rPr>
        <sz val="10"/>
        <rFont val="Times New Roman"/>
        <family val="1"/>
      </rPr>
      <t>Office of National Drug Control Policy</t>
    </r>
  </si>
  <si>
    <r>
      <rPr>
        <sz val="10"/>
        <rFont val="Times New Roman"/>
        <family val="1"/>
      </rPr>
      <t>Office of Science and Technology Policy</t>
    </r>
  </si>
  <si>
    <r>
      <rPr>
        <sz val="10"/>
        <rFont val="Times New Roman"/>
        <family val="1"/>
      </rPr>
      <t>National Space Council</t>
    </r>
  </si>
  <si>
    <r>
      <rPr>
        <sz val="10"/>
        <rFont val="Times New Roman"/>
        <family val="1"/>
      </rPr>
      <t>Office of the United States Trade Representative</t>
    </r>
  </si>
  <si>
    <r>
      <rPr>
        <sz val="10"/>
        <rFont val="Times New Roman"/>
        <family val="1"/>
      </rPr>
      <t>Unanticipated Needs</t>
    </r>
  </si>
  <si>
    <t>Financing Vehicles and the Board of Governors of the Federal Reserve</t>
  </si>
  <si>
    <r>
      <rPr>
        <sz val="10"/>
        <rFont val="Times New Roman"/>
        <family val="1"/>
      </rPr>
      <t>Financing Vehicles and the Board of Governors of the Federal Reserve</t>
    </r>
  </si>
  <si>
    <t>General Services Administration</t>
  </si>
  <si>
    <r>
      <rPr>
        <sz val="10"/>
        <rFont val="Times New Roman"/>
        <family val="1"/>
      </rPr>
      <t>General Services Administration</t>
    </r>
  </si>
  <si>
    <r>
      <rPr>
        <sz val="10"/>
        <rFont val="Times New Roman"/>
        <family val="1"/>
      </rPr>
      <t>Real Property Activities</t>
    </r>
  </si>
  <si>
    <r>
      <rPr>
        <sz val="10"/>
        <rFont val="Times New Roman"/>
        <family val="1"/>
      </rPr>
      <t>Supply and Technology Activities</t>
    </r>
  </si>
  <si>
    <r>
      <rPr>
        <sz val="10"/>
        <rFont val="Times New Roman"/>
        <family val="1"/>
      </rPr>
      <t>General Activities</t>
    </r>
  </si>
  <si>
    <t>Government Sponsored Enterprises</t>
  </si>
  <si>
    <r>
      <rPr>
        <sz val="10"/>
        <rFont val="Times New Roman"/>
        <family val="1"/>
      </rPr>
      <t>Farm Credit System</t>
    </r>
  </si>
  <si>
    <r>
      <rPr>
        <sz val="10"/>
        <rFont val="Times New Roman"/>
        <family val="1"/>
      </rPr>
      <t>Federal Home Loan Bank System</t>
    </r>
  </si>
  <si>
    <r>
      <rPr>
        <sz val="10"/>
        <rFont val="Times New Roman"/>
        <family val="1"/>
      </rPr>
      <t>Federal Home Loan Mortgage Corporation</t>
    </r>
  </si>
  <si>
    <r>
      <rPr>
        <sz val="10"/>
        <rFont val="Times New Roman"/>
        <family val="1"/>
      </rPr>
      <t>Federal National Mortgage Association</t>
    </r>
  </si>
  <si>
    <t>International Assistance Programs</t>
  </si>
  <si>
    <r>
      <rPr>
        <sz val="10"/>
        <rFont val="Times New Roman"/>
        <family val="1"/>
      </rPr>
      <t>International Assistance Programs</t>
    </r>
  </si>
  <si>
    <r>
      <rPr>
        <sz val="10"/>
        <rFont val="Times New Roman"/>
        <family val="1"/>
      </rPr>
      <t>Millennium Challenge Corporation</t>
    </r>
  </si>
  <si>
    <r>
      <rPr>
        <sz val="10"/>
        <rFont val="Times New Roman"/>
        <family val="1"/>
      </rPr>
      <t>International Security Assistance</t>
    </r>
  </si>
  <si>
    <r>
      <rPr>
        <sz val="10"/>
        <rFont val="Times New Roman"/>
        <family val="1"/>
      </rPr>
      <t>Multilateral Assistance</t>
    </r>
  </si>
  <si>
    <r>
      <rPr>
        <sz val="10"/>
        <rFont val="Times New Roman"/>
        <family val="1"/>
      </rPr>
      <t>Agency for International Development</t>
    </r>
  </si>
  <si>
    <r>
      <rPr>
        <sz val="10"/>
        <rFont val="Times New Roman"/>
        <family val="1"/>
      </rPr>
      <t>Overseas Private Investment Corporation</t>
    </r>
  </si>
  <si>
    <r>
      <rPr>
        <sz val="10"/>
        <rFont val="Times New Roman"/>
        <family val="1"/>
      </rPr>
      <t>Trade and Development Agency</t>
    </r>
  </si>
  <si>
    <r>
      <rPr>
        <sz val="10"/>
        <rFont val="Times New Roman"/>
        <family val="1"/>
      </rPr>
      <t>United States International Development Finance Corporation</t>
    </r>
  </si>
  <si>
    <r>
      <rPr>
        <sz val="10"/>
        <rFont val="Times New Roman"/>
        <family val="1"/>
      </rPr>
      <t>Peace Corps</t>
    </r>
  </si>
  <si>
    <r>
      <rPr>
        <sz val="10"/>
        <rFont val="Times New Roman"/>
        <family val="1"/>
      </rPr>
      <t>Inter-American Foundation</t>
    </r>
  </si>
  <si>
    <r>
      <rPr>
        <sz val="10"/>
        <rFont val="Times New Roman"/>
        <family val="1"/>
      </rPr>
      <t>African Development Foundation</t>
    </r>
  </si>
  <si>
    <r>
      <rPr>
        <sz val="10"/>
        <rFont val="Times New Roman"/>
        <family val="1"/>
      </rPr>
      <t>International Monetary Programs</t>
    </r>
  </si>
  <si>
    <r>
      <rPr>
        <sz val="10"/>
        <rFont val="Times New Roman"/>
        <family val="1"/>
      </rPr>
      <t>Military Sales Program</t>
    </r>
  </si>
  <si>
    <r>
      <rPr>
        <sz val="10"/>
        <rFont val="Times New Roman"/>
        <family val="1"/>
      </rPr>
      <t>Foreign Assistance Program Allowances</t>
    </r>
  </si>
  <si>
    <t>Judicial Branch</t>
  </si>
  <si>
    <r>
      <rPr>
        <sz val="10"/>
        <rFont val="Times New Roman"/>
        <family val="1"/>
      </rPr>
      <t>Judicial Branch</t>
    </r>
  </si>
  <si>
    <r>
      <rPr>
        <sz val="10"/>
        <rFont val="Times New Roman"/>
        <family val="1"/>
      </rPr>
      <t>Supreme Court of the United States</t>
    </r>
  </si>
  <si>
    <r>
      <rPr>
        <sz val="10"/>
        <rFont val="Times New Roman"/>
        <family val="1"/>
      </rPr>
      <t>United States Court of Appeals for the Federal Circuit</t>
    </r>
  </si>
  <si>
    <r>
      <rPr>
        <sz val="10"/>
        <rFont val="Times New Roman"/>
        <family val="1"/>
      </rPr>
      <t>United States Court of International Trade</t>
    </r>
  </si>
  <si>
    <r>
      <rPr>
        <sz val="10"/>
        <rFont val="Times New Roman"/>
        <family val="1"/>
      </rPr>
      <t>Courts of Appeals, District Courts, and Other Judicial Services</t>
    </r>
  </si>
  <si>
    <r>
      <rPr>
        <sz val="10"/>
        <rFont val="Times New Roman"/>
        <family val="1"/>
      </rPr>
      <t>Administrative Office of the United States Courts</t>
    </r>
  </si>
  <si>
    <r>
      <rPr>
        <sz val="10"/>
        <rFont val="Times New Roman"/>
        <family val="1"/>
      </rPr>
      <t>Federal Judicial Center</t>
    </r>
  </si>
  <si>
    <r>
      <rPr>
        <sz val="10"/>
        <rFont val="Times New Roman"/>
        <family val="1"/>
      </rPr>
      <t>Judicial Retirement Funds</t>
    </r>
  </si>
  <si>
    <r>
      <rPr>
        <sz val="10"/>
        <rFont val="Times New Roman"/>
        <family val="1"/>
      </rPr>
      <t>United States Sentencing Commission</t>
    </r>
  </si>
  <si>
    <t>Legislative Branch</t>
  </si>
  <si>
    <r>
      <rPr>
        <sz val="10"/>
        <rFont val="Times New Roman"/>
        <family val="1"/>
      </rPr>
      <t>Senate</t>
    </r>
  </si>
  <si>
    <r>
      <rPr>
        <sz val="10"/>
        <rFont val="Times New Roman"/>
        <family val="1"/>
      </rPr>
      <t>House of Representatives</t>
    </r>
  </si>
  <si>
    <r>
      <rPr>
        <sz val="10"/>
        <rFont val="Times New Roman"/>
        <family val="1"/>
      </rPr>
      <t>Joint Items</t>
    </r>
  </si>
  <si>
    <r>
      <rPr>
        <sz val="10"/>
        <rFont val="Times New Roman"/>
        <family val="1"/>
      </rPr>
      <t>Capitol Police</t>
    </r>
  </si>
  <si>
    <r>
      <rPr>
        <sz val="10"/>
        <rFont val="Times New Roman"/>
        <family val="1"/>
      </rPr>
      <t>Office of Congressional Workplace Rights</t>
    </r>
  </si>
  <si>
    <r>
      <rPr>
        <sz val="10"/>
        <rFont val="Times New Roman"/>
        <family val="1"/>
      </rPr>
      <t>Congressional Budget Office</t>
    </r>
  </si>
  <si>
    <r>
      <rPr>
        <sz val="10"/>
        <rFont val="Times New Roman"/>
        <family val="1"/>
      </rPr>
      <t>Architect of the Capitol</t>
    </r>
  </si>
  <si>
    <r>
      <rPr>
        <sz val="10"/>
        <rFont val="Times New Roman"/>
        <family val="1"/>
      </rPr>
      <t>Botanic Garden</t>
    </r>
  </si>
  <si>
    <r>
      <rPr>
        <sz val="10"/>
        <rFont val="Times New Roman"/>
        <family val="1"/>
      </rPr>
      <t>Library of Congress</t>
    </r>
  </si>
  <si>
    <r>
      <rPr>
        <sz val="10"/>
        <rFont val="Times New Roman"/>
        <family val="1"/>
      </rPr>
      <t>Government Publishing Office</t>
    </r>
  </si>
  <si>
    <r>
      <rPr>
        <sz val="10"/>
        <rFont val="Times New Roman"/>
        <family val="1"/>
      </rPr>
      <t>Government Accountability Office</t>
    </r>
  </si>
  <si>
    <r>
      <rPr>
        <sz val="10"/>
        <rFont val="Times New Roman"/>
        <family val="1"/>
      </rPr>
      <t>United States Tax Court</t>
    </r>
  </si>
  <si>
    <r>
      <rPr>
        <sz val="10"/>
        <rFont val="Times New Roman"/>
        <family val="1"/>
      </rPr>
      <t>Legislative Branch Boards and Commissions</t>
    </r>
  </si>
  <si>
    <t>Major Independent Agencies</t>
  </si>
  <si>
    <r>
      <rPr>
        <sz val="10"/>
        <rFont val="Times New Roman"/>
        <family val="1"/>
      </rPr>
      <t>Social Security Administration</t>
    </r>
  </si>
  <si>
    <r>
      <rPr>
        <sz val="10"/>
        <rFont val="Times New Roman"/>
        <family val="1"/>
      </rPr>
      <t>Environmental Protection Agency</t>
    </r>
  </si>
  <si>
    <r>
      <rPr>
        <sz val="10"/>
        <rFont val="Times New Roman"/>
        <family val="1"/>
      </rPr>
      <t>National Aeronautics and Space Administration</t>
    </r>
  </si>
  <si>
    <r>
      <rPr>
        <sz val="10"/>
        <rFont val="Times New Roman"/>
        <family val="1"/>
      </rPr>
      <t>Office of Personnel Management</t>
    </r>
  </si>
  <si>
    <r>
      <rPr>
        <sz val="10"/>
        <rFont val="Times New Roman"/>
        <family val="1"/>
      </rPr>
      <t>Small Business Administration</t>
    </r>
  </si>
  <si>
    <r>
      <rPr>
        <sz val="10"/>
        <rFont val="Times New Roman"/>
        <family val="1"/>
      </rPr>
      <t>Military Retirement</t>
    </r>
  </si>
  <si>
    <r>
      <rPr>
        <sz val="10"/>
        <rFont val="Times New Roman"/>
        <family val="1"/>
      </rPr>
      <t>Retiree Health Care</t>
    </r>
  </si>
  <si>
    <r>
      <rPr>
        <sz val="10"/>
        <rFont val="Times New Roman"/>
        <family val="1"/>
      </rPr>
      <t>Educational Benefits</t>
    </r>
  </si>
  <si>
    <r>
      <rPr>
        <sz val="10"/>
        <rFont val="Times New Roman"/>
        <family val="1"/>
      </rPr>
      <t>American Battle Monuments Commission</t>
    </r>
  </si>
  <si>
    <r>
      <rPr>
        <sz val="10"/>
        <rFont val="Times New Roman"/>
        <family val="1"/>
      </rPr>
      <t>Armed Forces Retirement Home</t>
    </r>
  </si>
  <si>
    <r>
      <rPr>
        <sz val="10"/>
        <rFont val="Times New Roman"/>
        <family val="1"/>
      </rPr>
      <t>Cemeterial Expenses</t>
    </r>
  </si>
  <si>
    <r>
      <rPr>
        <sz val="10"/>
        <rFont val="Times New Roman"/>
        <family val="1"/>
      </rPr>
      <t>Forest and Wildlife Conservation, Military Reservations</t>
    </r>
  </si>
  <si>
    <r>
      <rPr>
        <sz val="10"/>
        <rFont val="Times New Roman"/>
        <family val="1"/>
      </rPr>
      <t>Selective Service System</t>
    </r>
  </si>
  <si>
    <r>
      <rPr>
        <sz val="10"/>
        <rFont val="Times New Roman"/>
        <family val="1"/>
      </rPr>
      <t>Other Defense Civil Programs</t>
    </r>
  </si>
  <si>
    <r>
      <rPr>
        <sz val="10"/>
        <rFont val="Times New Roman"/>
        <family val="1"/>
      </rPr>
      <t>Corps of Engineers--Civil Works</t>
    </r>
  </si>
  <si>
    <r>
      <rPr>
        <sz val="10"/>
        <rFont val="Times New Roman"/>
        <family val="1"/>
      </rPr>
      <t>National Science Foundation</t>
    </r>
  </si>
  <si>
    <t>Other Independent Agencies</t>
  </si>
  <si>
    <r>
      <rPr>
        <sz val="10"/>
        <rFont val="Times New Roman"/>
        <family val="1"/>
      </rPr>
      <t>Federal Drug Control Programs</t>
    </r>
  </si>
  <si>
    <r>
      <rPr>
        <sz val="10"/>
        <rFont val="Times New Roman"/>
        <family val="1"/>
      </rPr>
      <t>Medical Center Research Organizations</t>
    </r>
  </si>
  <si>
    <r>
      <rPr>
        <sz val="10"/>
        <rFont val="Times New Roman"/>
        <family val="1"/>
      </rPr>
      <t>National Commission on Military, National, and Public Service</t>
    </r>
  </si>
  <si>
    <r>
      <rPr>
        <sz val="10"/>
        <rFont val="Times New Roman"/>
        <family val="1"/>
      </rPr>
      <t>National Security Commission on Artificial Intelligence</t>
    </r>
  </si>
  <si>
    <r>
      <rPr>
        <sz val="10"/>
        <rFont val="Times New Roman"/>
        <family val="1"/>
      </rPr>
      <t>National Commission on Military Aviation Safety</t>
    </r>
  </si>
  <si>
    <r>
      <rPr>
        <sz val="10"/>
        <rFont val="Times New Roman"/>
        <family val="1"/>
      </rPr>
      <t>400 Years of African-American History Commission</t>
    </r>
  </si>
  <si>
    <r>
      <rPr>
        <sz val="10"/>
        <rFont val="Times New Roman"/>
        <family val="1"/>
      </rPr>
      <t>Commission on Combating Synthetic Opioid Trafficking</t>
    </r>
  </si>
  <si>
    <r>
      <rPr>
        <sz val="10"/>
        <rFont val="Times New Roman"/>
        <family val="1"/>
      </rPr>
      <t>Public Buildings Reform Board</t>
    </r>
  </si>
  <si>
    <r>
      <rPr>
        <sz val="10"/>
        <rFont val="Times New Roman"/>
        <family val="1"/>
      </rPr>
      <t>Administrative Conference of the United States</t>
    </r>
  </si>
  <si>
    <r>
      <rPr>
        <sz val="10"/>
        <rFont val="Times New Roman"/>
        <family val="1"/>
      </rPr>
      <t>Advisory Council on Historic Preservation</t>
    </r>
  </si>
  <si>
    <r>
      <rPr>
        <sz val="10"/>
        <rFont val="Times New Roman"/>
        <family val="1"/>
      </rPr>
      <t>Appalachian Regional Commission</t>
    </r>
  </si>
  <si>
    <r>
      <rPr>
        <sz val="10"/>
        <rFont val="Times New Roman"/>
        <family val="1"/>
      </rPr>
      <t>Access Board</t>
    </r>
  </si>
  <si>
    <r>
      <rPr>
        <sz val="10"/>
        <rFont val="Times New Roman"/>
        <family val="1"/>
      </rPr>
      <t>Barry Goldwater Scholarship and Excellence in Education Foundation</t>
    </r>
  </si>
  <si>
    <r>
      <rPr>
        <sz val="10"/>
        <rFont val="Times New Roman"/>
        <family val="1"/>
      </rPr>
      <t>Central Intelligence Agency</t>
    </r>
  </si>
  <si>
    <r>
      <rPr>
        <sz val="10"/>
        <rFont val="Times New Roman"/>
        <family val="1"/>
      </rPr>
      <t>Commission of Fine Arts</t>
    </r>
  </si>
  <si>
    <r>
      <rPr>
        <sz val="10"/>
        <rFont val="Times New Roman"/>
        <family val="1"/>
      </rPr>
      <t>Commission on Civil Rights</t>
    </r>
  </si>
  <si>
    <r>
      <rPr>
        <sz val="10"/>
        <rFont val="Times New Roman"/>
        <family val="1"/>
      </rPr>
      <t>Puerto Rico Oversight Board</t>
    </r>
  </si>
  <si>
    <r>
      <rPr>
        <sz val="10"/>
        <rFont val="Times New Roman"/>
        <family val="1"/>
      </rPr>
      <t>Committee for Purchase from People who are Blind or Severely Disabled</t>
    </r>
  </si>
  <si>
    <r>
      <rPr>
        <sz val="10"/>
        <rFont val="Times New Roman"/>
        <family val="1"/>
      </rPr>
      <t>Commodity Futures Trading Commission</t>
    </r>
  </si>
  <si>
    <r>
      <rPr>
        <sz val="10"/>
        <rFont val="Times New Roman"/>
        <family val="1"/>
      </rPr>
      <t>Consumer Product Safety Commission</t>
    </r>
  </si>
  <si>
    <r>
      <rPr>
        <sz val="10"/>
        <rFont val="Times New Roman"/>
        <family val="1"/>
      </rPr>
      <t>Corporation for Public Broadcasting</t>
    </r>
  </si>
  <si>
    <r>
      <rPr>
        <sz val="10"/>
        <rFont val="Times New Roman"/>
        <family val="1"/>
      </rPr>
      <t>United States Court of Appeals for Veterans Claims</t>
    </r>
  </si>
  <si>
    <r>
      <rPr>
        <sz val="10"/>
        <rFont val="Times New Roman"/>
        <family val="1"/>
      </rPr>
      <t>Defense Nuclear Facilities Safety Board</t>
    </r>
  </si>
  <si>
    <r>
      <rPr>
        <sz val="10"/>
        <rFont val="Times New Roman"/>
        <family val="1"/>
      </rPr>
      <t>District of Columbia Courts</t>
    </r>
  </si>
  <si>
    <r>
      <rPr>
        <sz val="10"/>
        <rFont val="Times New Roman"/>
        <family val="1"/>
      </rPr>
      <t>District of Columbia General and Special Payments</t>
    </r>
  </si>
  <si>
    <r>
      <rPr>
        <sz val="10"/>
        <rFont val="Times New Roman"/>
        <family val="1"/>
      </rPr>
      <t>Equal Employment Opportunity Commission</t>
    </r>
  </si>
  <si>
    <r>
      <rPr>
        <sz val="10"/>
        <rFont val="Times New Roman"/>
        <family val="1"/>
      </rPr>
      <t>Export-Import Bank of the United States</t>
    </r>
  </si>
  <si>
    <r>
      <rPr>
        <sz val="10"/>
        <rFont val="Times New Roman"/>
        <family val="1"/>
      </rPr>
      <t>Farm Credit Administration</t>
    </r>
  </si>
  <si>
    <r>
      <rPr>
        <sz val="10"/>
        <rFont val="Times New Roman"/>
        <family val="1"/>
      </rPr>
      <t>Farm Credit System Insurance Corporation</t>
    </r>
  </si>
  <si>
    <r>
      <rPr>
        <sz val="10"/>
        <rFont val="Times New Roman"/>
        <family val="1"/>
      </rPr>
      <t>Federal Communications Commission</t>
    </r>
  </si>
  <si>
    <r>
      <rPr>
        <sz val="10"/>
        <rFont val="Times New Roman"/>
        <family val="1"/>
      </rPr>
      <t>Deposit Insurance</t>
    </r>
  </si>
  <si>
    <r>
      <rPr>
        <sz val="10"/>
        <rFont val="Times New Roman"/>
        <family val="1"/>
      </rPr>
      <t>FSLIC Resolution</t>
    </r>
  </si>
  <si>
    <r>
      <rPr>
        <sz val="10"/>
        <rFont val="Times New Roman"/>
        <family val="1"/>
      </rPr>
      <t>Orderly Liquidation</t>
    </r>
  </si>
  <si>
    <r>
      <rPr>
        <sz val="10"/>
        <rFont val="Times New Roman"/>
        <family val="1"/>
      </rPr>
      <t>FDIC Office of Inspector General</t>
    </r>
  </si>
  <si>
    <r>
      <rPr>
        <sz val="10"/>
        <rFont val="Times New Roman"/>
        <family val="1"/>
      </rPr>
      <t>Federal Election Commission</t>
    </r>
  </si>
  <si>
    <r>
      <rPr>
        <sz val="10"/>
        <rFont val="Times New Roman"/>
        <family val="1"/>
      </rPr>
      <t>Federal Financial Institutions Examination Council</t>
    </r>
  </si>
  <si>
    <r>
      <rPr>
        <sz val="10"/>
        <rFont val="Times New Roman"/>
        <family val="1"/>
      </rPr>
      <t>Federal Financial Institutions Examination Council Appraisal Subcommittee</t>
    </r>
  </si>
  <si>
    <r>
      <rPr>
        <sz val="10"/>
        <rFont val="Times New Roman"/>
        <family val="1"/>
      </rPr>
      <t>Federal Labor Relations Authority</t>
    </r>
  </si>
  <si>
    <r>
      <rPr>
        <sz val="10"/>
        <rFont val="Times New Roman"/>
        <family val="1"/>
      </rPr>
      <t>Federal Maritime Commission</t>
    </r>
  </si>
  <si>
    <r>
      <rPr>
        <sz val="10"/>
        <rFont val="Times New Roman"/>
        <family val="1"/>
      </rPr>
      <t>Federal Mediation and Conciliation Service</t>
    </r>
  </si>
  <si>
    <r>
      <rPr>
        <sz val="10"/>
        <rFont val="Times New Roman"/>
        <family val="1"/>
      </rPr>
      <t>Federal Mine Safety and Health Review Commission</t>
    </r>
  </si>
  <si>
    <r>
      <rPr>
        <sz val="10"/>
        <rFont val="Times New Roman"/>
        <family val="1"/>
      </rPr>
      <t>Federal Retirement Thrift Investment Board</t>
    </r>
  </si>
  <si>
    <r>
      <rPr>
        <sz val="10"/>
        <rFont val="Times New Roman"/>
        <family val="1"/>
      </rPr>
      <t>Federal Trade Commission</t>
    </r>
  </si>
  <si>
    <r>
      <rPr>
        <sz val="10"/>
        <rFont val="Times New Roman"/>
        <family val="1"/>
      </rPr>
      <t>Harry S Truman Scholarship Foundation</t>
    </r>
  </si>
  <si>
    <r>
      <rPr>
        <sz val="10"/>
        <rFont val="Times New Roman"/>
        <family val="1"/>
      </rPr>
      <t>Institute of American Indian and Alaska Native Culture and Arts Development</t>
    </r>
  </si>
  <si>
    <r>
      <rPr>
        <sz val="10"/>
        <rFont val="Times New Roman"/>
        <family val="1"/>
      </rPr>
      <t>United States Interagency Council on Homelessness</t>
    </r>
  </si>
  <si>
    <r>
      <rPr>
        <sz val="10"/>
        <rFont val="Times New Roman"/>
        <family val="1"/>
      </rPr>
      <t>International Trade Commission</t>
    </r>
  </si>
  <si>
    <r>
      <rPr>
        <sz val="10"/>
        <rFont val="Times New Roman"/>
        <family val="1"/>
      </rPr>
      <t>James Madison Memorial Fellowship Foundation</t>
    </r>
  </si>
  <si>
    <r>
      <rPr>
        <sz val="10"/>
        <rFont val="Times New Roman"/>
        <family val="1"/>
      </rPr>
      <t>Japan-United States Friendship Commission</t>
    </r>
  </si>
  <si>
    <r>
      <rPr>
        <sz val="10"/>
        <rFont val="Times New Roman"/>
        <family val="1"/>
      </rPr>
      <t>Legal Services Corporation</t>
    </r>
  </si>
  <si>
    <r>
      <rPr>
        <sz val="10"/>
        <rFont val="Times New Roman"/>
        <family val="1"/>
      </rPr>
      <t>Marine Mammal Commission</t>
    </r>
  </si>
  <si>
    <r>
      <rPr>
        <sz val="10"/>
        <rFont val="Times New Roman"/>
        <family val="1"/>
      </rPr>
      <t>Merit Systems Protection Board</t>
    </r>
  </si>
  <si>
    <r>
      <rPr>
        <sz val="10"/>
        <rFont val="Times New Roman"/>
        <family val="1"/>
      </rPr>
      <t>National Archives and Records Administration</t>
    </r>
  </si>
  <si>
    <r>
      <rPr>
        <sz val="10"/>
        <rFont val="Times New Roman"/>
        <family val="1"/>
      </rPr>
      <t>National Capital Planning Commission</t>
    </r>
  </si>
  <si>
    <r>
      <rPr>
        <sz val="10"/>
        <rFont val="Times New Roman"/>
        <family val="1"/>
      </rPr>
      <t>National Council on Disability</t>
    </r>
  </si>
  <si>
    <r>
      <rPr>
        <sz val="10"/>
        <rFont val="Times New Roman"/>
        <family val="1"/>
      </rPr>
      <t>National Credit Union Administration</t>
    </r>
  </si>
  <si>
    <r>
      <rPr>
        <sz val="10"/>
        <rFont val="Times New Roman"/>
        <family val="1"/>
      </rPr>
      <t>National Endowment for the Arts</t>
    </r>
  </si>
  <si>
    <r>
      <rPr>
        <sz val="10"/>
        <rFont val="Times New Roman"/>
        <family val="1"/>
      </rPr>
      <t>National Endowment for the Humanities</t>
    </r>
  </si>
  <si>
    <r>
      <rPr>
        <sz val="10"/>
        <rFont val="Times New Roman"/>
        <family val="1"/>
      </rPr>
      <t>National Labor Relations Board</t>
    </r>
  </si>
  <si>
    <r>
      <rPr>
        <sz val="10"/>
        <rFont val="Times New Roman"/>
        <family val="1"/>
      </rPr>
      <t>National Mediation Board</t>
    </r>
  </si>
  <si>
    <r>
      <rPr>
        <sz val="10"/>
        <rFont val="Times New Roman"/>
        <family val="1"/>
      </rPr>
      <t>National Transportation Safety Board</t>
    </r>
  </si>
  <si>
    <r>
      <rPr>
        <sz val="10"/>
        <rFont val="Times New Roman"/>
        <family val="1"/>
      </rPr>
      <t>Neighborhood Reinvestment Corporation</t>
    </r>
  </si>
  <si>
    <r>
      <rPr>
        <sz val="10"/>
        <rFont val="Times New Roman"/>
        <family val="1"/>
      </rPr>
      <t>Nuclear Regulatory Commission</t>
    </r>
  </si>
  <si>
    <r>
      <rPr>
        <sz val="10"/>
        <rFont val="Times New Roman"/>
        <family val="1"/>
      </rPr>
      <t>Nuclear Waste Technical Review Board</t>
    </r>
  </si>
  <si>
    <r>
      <rPr>
        <sz val="10"/>
        <rFont val="Times New Roman"/>
        <family val="1"/>
      </rPr>
      <t>Occupational Safety and Health Review Commission</t>
    </r>
  </si>
  <si>
    <r>
      <rPr>
        <sz val="10"/>
        <rFont val="Times New Roman"/>
        <family val="1"/>
      </rPr>
      <t>Office of Government Ethics</t>
    </r>
  </si>
  <si>
    <r>
      <rPr>
        <sz val="10"/>
        <rFont val="Times New Roman"/>
        <family val="1"/>
      </rPr>
      <t>Office of Navajo and Hopi Indian Relocation</t>
    </r>
  </si>
  <si>
    <r>
      <rPr>
        <sz val="10"/>
        <rFont val="Times New Roman"/>
        <family val="1"/>
      </rPr>
      <t>Office of Special Counsel</t>
    </r>
  </si>
  <si>
    <r>
      <rPr>
        <sz val="10"/>
        <rFont val="Times New Roman"/>
        <family val="1"/>
      </rPr>
      <t>Postal Service</t>
    </r>
  </si>
  <si>
    <r>
      <rPr>
        <sz val="10"/>
        <rFont val="Times New Roman"/>
        <family val="1"/>
      </rPr>
      <t>Railroad Retirement Board</t>
    </r>
  </si>
  <si>
    <r>
      <rPr>
        <sz val="10"/>
        <rFont val="Times New Roman"/>
        <family val="1"/>
      </rPr>
      <t>Securities and Exchange Commission</t>
    </r>
  </si>
  <si>
    <r>
      <rPr>
        <sz val="10"/>
        <rFont val="Times New Roman"/>
        <family val="1"/>
      </rPr>
      <t>Smithsonian Institution</t>
    </r>
  </si>
  <si>
    <r>
      <rPr>
        <sz val="10"/>
        <rFont val="Times New Roman"/>
        <family val="1"/>
      </rPr>
      <t>State Justice Institute</t>
    </r>
  </si>
  <si>
    <r>
      <rPr>
        <sz val="10"/>
        <rFont val="Times New Roman"/>
        <family val="1"/>
      </rPr>
      <t>Tennessee Valley Authority</t>
    </r>
  </si>
  <si>
    <r>
      <rPr>
        <sz val="10"/>
        <rFont val="Times New Roman"/>
        <family val="1"/>
      </rPr>
      <t>United States Holocaust Memorial Museum</t>
    </r>
  </si>
  <si>
    <r>
      <rPr>
        <sz val="10"/>
        <rFont val="Times New Roman"/>
        <family val="1"/>
      </rPr>
      <t>United States Institute of Peace</t>
    </r>
  </si>
  <si>
    <r>
      <rPr>
        <sz val="10"/>
        <rFont val="Times New Roman"/>
        <family val="1"/>
      </rPr>
      <t>Intelligence Community Management Account</t>
    </r>
  </si>
  <si>
    <r>
      <rPr>
        <sz val="10"/>
        <rFont val="Times New Roman"/>
        <family val="1"/>
      </rPr>
      <t>Federal Permitting Improvement Council</t>
    </r>
  </si>
  <si>
    <r>
      <rPr>
        <sz val="10"/>
        <rFont val="Times New Roman"/>
        <family val="1"/>
      </rPr>
      <t>Institute of Museum and Library Services</t>
    </r>
  </si>
  <si>
    <r>
      <rPr>
        <sz val="10"/>
        <rFont val="Times New Roman"/>
        <family val="1"/>
      </rPr>
      <t>United Mine Workers of America Benefit Funds</t>
    </r>
  </si>
  <si>
    <r>
      <rPr>
        <sz val="10"/>
        <rFont val="Times New Roman"/>
        <family val="1"/>
      </rPr>
      <t>Military Compensation and Retirement Modernization Commission</t>
    </r>
  </si>
  <si>
    <r>
      <rPr>
        <sz val="10"/>
        <rFont val="Times New Roman"/>
        <family val="1"/>
      </rPr>
      <t>Corporation for National and Community Service</t>
    </r>
  </si>
  <si>
    <r>
      <rPr>
        <sz val="10"/>
        <rFont val="Times New Roman"/>
        <family val="1"/>
      </rPr>
      <t>United States Enrichment Corporation Fund</t>
    </r>
  </si>
  <si>
    <r>
      <rPr>
        <sz val="10"/>
        <rFont val="Times New Roman"/>
        <family val="1"/>
      </rPr>
      <t>Morris K. Udall and Stewart L. Udall Foundation</t>
    </r>
  </si>
  <si>
    <r>
      <rPr>
        <sz val="10"/>
        <rFont val="Times New Roman"/>
        <family val="1"/>
      </rPr>
      <t>Other Commissions and Boards</t>
    </r>
  </si>
  <si>
    <r>
      <rPr>
        <sz val="10"/>
        <rFont val="Times New Roman"/>
        <family val="1"/>
      </rPr>
      <t>Chemical Safety and Hazard Investigation Board</t>
    </r>
  </si>
  <si>
    <r>
      <rPr>
        <sz val="10"/>
        <rFont val="Times New Roman"/>
        <family val="1"/>
      </rPr>
      <t>Court Services and Offender Supervision Agency for the District of Columbia</t>
    </r>
  </si>
  <si>
    <r>
      <rPr>
        <sz val="10"/>
        <rFont val="Times New Roman"/>
        <family val="1"/>
      </rPr>
      <t>Presidio Trust</t>
    </r>
  </si>
  <si>
    <r>
      <rPr>
        <sz val="10"/>
        <rFont val="Times New Roman"/>
        <family val="1"/>
      </rPr>
      <t>Denali Commission</t>
    </r>
  </si>
  <si>
    <r>
      <rPr>
        <sz val="10"/>
        <rFont val="Times New Roman"/>
        <family val="1"/>
      </rPr>
      <t>United States Agency for Global Media</t>
    </r>
  </si>
  <si>
    <r>
      <rPr>
        <sz val="10"/>
        <rFont val="Times New Roman"/>
        <family val="1"/>
      </rPr>
      <t>Delta Regional Authority</t>
    </r>
  </si>
  <si>
    <r>
      <rPr>
        <sz val="10"/>
        <rFont val="Times New Roman"/>
        <family val="1"/>
      </rPr>
      <t>Vietnam Education Foundation</t>
    </r>
  </si>
  <si>
    <r>
      <rPr>
        <sz val="10"/>
        <rFont val="Times New Roman"/>
        <family val="1"/>
      </rPr>
      <t>Election Assistance Commission</t>
    </r>
  </si>
  <si>
    <r>
      <rPr>
        <sz val="10"/>
        <rFont val="Times New Roman"/>
        <family val="1"/>
      </rPr>
      <t>Public Company Accounting Oversight Board</t>
    </r>
  </si>
  <si>
    <r>
      <rPr>
        <sz val="10"/>
        <rFont val="Times New Roman"/>
        <family val="1"/>
      </rPr>
      <t>Standard Setting Body</t>
    </r>
  </si>
  <si>
    <r>
      <rPr>
        <sz val="10"/>
        <rFont val="Times New Roman"/>
        <family val="1"/>
      </rPr>
      <t>Affordable Housing Program</t>
    </r>
  </si>
  <si>
    <r>
      <rPr>
        <sz val="10"/>
        <rFont val="Times New Roman"/>
        <family val="1"/>
      </rPr>
      <t>Electric Reliability Organization</t>
    </r>
  </si>
  <si>
    <r>
      <rPr>
        <sz val="10"/>
        <rFont val="Times New Roman"/>
        <family val="1"/>
      </rPr>
      <t>Office of the Federal Coordinator for Alaska Natural Gas Transportation</t>
    </r>
  </si>
  <si>
    <r>
      <rPr>
        <sz val="10"/>
        <rFont val="Times New Roman"/>
        <family val="1"/>
      </rPr>
      <t>Privacy and Civil Liberties Oversight Board</t>
    </r>
  </si>
  <si>
    <r>
      <rPr>
        <sz val="10"/>
        <rFont val="Times New Roman"/>
        <family val="1"/>
      </rPr>
      <t>Federal Housing Finance Agency</t>
    </r>
  </si>
  <si>
    <r>
      <rPr>
        <sz val="10"/>
        <rFont val="Times New Roman"/>
        <family val="1"/>
      </rPr>
      <t>Recovery Act Accountability and Transparency Board</t>
    </r>
  </si>
  <si>
    <r>
      <rPr>
        <sz val="10"/>
        <rFont val="Times New Roman"/>
        <family val="1"/>
      </rPr>
      <t>Council of the Inspectors General on Integrity and Efficiency</t>
    </r>
  </si>
  <si>
    <r>
      <rPr>
        <sz val="10"/>
        <rFont val="Times New Roman"/>
        <family val="1"/>
      </rPr>
      <t>National Association of Registered Agents and Brokers</t>
    </r>
  </si>
  <si>
    <r>
      <rPr>
        <sz val="10"/>
        <rFont val="Times New Roman"/>
        <family val="1"/>
      </rPr>
      <t>National Oilheat Research Alliance</t>
    </r>
  </si>
  <si>
    <r>
      <rPr>
        <sz val="10"/>
        <rFont val="Times New Roman"/>
        <family val="1"/>
      </rPr>
      <t>Alyce Spotted Bear and Walter Soboleff Commission on Native Children</t>
    </r>
  </si>
  <si>
    <r>
      <rPr>
        <sz val="10"/>
        <rFont val="Times New Roman"/>
        <family val="1"/>
      </rPr>
      <t>Southwest Border Regional Commission</t>
    </r>
  </si>
  <si>
    <r>
      <rPr>
        <sz val="10"/>
        <rFont val="Times New Roman"/>
        <family val="1"/>
      </rPr>
      <t>Northern Border Regional Commission</t>
    </r>
  </si>
  <si>
    <r>
      <rPr>
        <sz val="10"/>
        <rFont val="Times New Roman"/>
        <family val="1"/>
      </rPr>
      <t>Southeast Crescent Regional Commission</t>
    </r>
  </si>
  <si>
    <r>
      <rPr>
        <sz val="10"/>
        <rFont val="Times New Roman"/>
        <family val="1"/>
      </rPr>
      <t>National Railroad Passenger Corporation Office of Inspector General</t>
    </r>
  </si>
  <si>
    <r>
      <rPr>
        <sz val="10"/>
        <rFont val="Times New Roman"/>
        <family val="1"/>
      </rPr>
      <t>Securities Investor Protection Corporation</t>
    </r>
  </si>
  <si>
    <r>
      <rPr>
        <sz val="10"/>
        <rFont val="Times New Roman"/>
        <family val="1"/>
      </rPr>
      <t>Independent Payment Advisory Board</t>
    </r>
  </si>
  <si>
    <r>
      <rPr>
        <sz val="10"/>
        <rFont val="Times New Roman"/>
        <family val="1"/>
      </rPr>
      <t>Patient-Centered Outcomes Research Trust Fund</t>
    </r>
  </si>
  <si>
    <r>
      <rPr>
        <sz val="10"/>
        <rFont val="Times New Roman"/>
        <family val="1"/>
      </rPr>
      <t>Corporation for Travel Promotion</t>
    </r>
  </si>
  <si>
    <r>
      <rPr>
        <sz val="10"/>
        <rFont val="Times New Roman"/>
        <family val="1"/>
      </rPr>
      <t>Bureau of Consumer Financial Protection</t>
    </r>
  </si>
  <si>
    <r>
      <rPr>
        <sz val="10"/>
        <rFont val="Times New Roman"/>
        <family val="1"/>
      </rPr>
      <t>Indian Law and Order Commission</t>
    </r>
  </si>
  <si>
    <r>
      <rPr>
        <sz val="10"/>
        <rFont val="Times New Roman"/>
        <family val="1"/>
      </rPr>
      <t>Gulf Coast Ecosystem Restoration Council</t>
    </r>
  </si>
  <si>
    <r>
      <rPr>
        <sz val="10"/>
        <rFont val="Times New Roman"/>
        <family val="1"/>
      </rPr>
      <t>Public Defender Service for the District of Columbia</t>
    </r>
  </si>
  <si>
    <t>Authorization for Liquefied Natural Gas Terminal Facilities, Onshore or in State Waters</t>
  </si>
  <si>
    <t>ALNG</t>
  </si>
  <si>
    <t>Bald and Golden Eagle Protection Permit</t>
  </si>
  <si>
    <t>BGEP</t>
  </si>
  <si>
    <t>Business Resource Lease</t>
  </si>
  <si>
    <t>BRLX</t>
  </si>
  <si>
    <t>Categorical Exclusion</t>
  </si>
  <si>
    <t>CEXX</t>
  </si>
  <si>
    <t>Certificate of Public Convenience and Necessity for Interstate Natural Gas Pipelines</t>
  </si>
  <si>
    <t>CPCN</t>
  </si>
  <si>
    <t>Clean Water Act Section 402 Permit, National Pollutant Discharge Elimination System (EPA)</t>
  </si>
  <si>
    <t>NPDE</t>
  </si>
  <si>
    <t>Commercial Use Permit</t>
  </si>
  <si>
    <t>CUPX</t>
  </si>
  <si>
    <t>Conditional Letter of Map Revision</t>
  </si>
  <si>
    <t>CLMR</t>
  </si>
  <si>
    <t>Construction and Operations Plan</t>
  </si>
  <si>
    <t>COPX</t>
  </si>
  <si>
    <t>Development and Production Plan</t>
  </si>
  <si>
    <t>DPPX</t>
  </si>
  <si>
    <t>DOD Military Mission Impact Process</t>
  </si>
  <si>
    <t>MMIP</t>
  </si>
  <si>
    <t>DOD Mission Compatibility Evaluation Process, Part 211 of Title 32 CFR</t>
  </si>
  <si>
    <t>MCEP</t>
  </si>
  <si>
    <t>Easement Administrative Action (USDA NRCS)</t>
  </si>
  <si>
    <t>EEAX</t>
  </si>
  <si>
    <t>Endangered Species Act Consultation (DOI-FWS)</t>
  </si>
  <si>
    <t>ESAF</t>
  </si>
  <si>
    <t>Endangered Species Act Consultation (NOAA-NMFS)</t>
  </si>
  <si>
    <t>ESAN</t>
  </si>
  <si>
    <t>Fish and Wildlife Coordination Act Review (DOI  FWS)</t>
  </si>
  <si>
    <t>FWCF</t>
  </si>
  <si>
    <t>Fish and Wildlife Coordination Act Review (NOAA)</t>
  </si>
  <si>
    <t>FWCN</t>
  </si>
  <si>
    <t>Floodplain Assessment</t>
  </si>
  <si>
    <t>FAXX</t>
  </si>
  <si>
    <t>Form 3200-9, Notice of Intent to Conduct Geothermal Resource Exploration Options</t>
  </si>
  <si>
    <t>GREO</t>
  </si>
  <si>
    <t>Geothermal Drilling Permit</t>
  </si>
  <si>
    <t>GDPX</t>
  </si>
  <si>
    <t>Geothermal Exploration Bond</t>
  </si>
  <si>
    <t>GEBX</t>
  </si>
  <si>
    <t>Geothermal Lease</t>
  </si>
  <si>
    <t>GLXX</t>
  </si>
  <si>
    <t>Geothermal Project Utilization Plan, Facility Construction Permit, and Site License</t>
  </si>
  <si>
    <t>GPUP</t>
  </si>
  <si>
    <t>Geothermal Sundry Notice</t>
  </si>
  <si>
    <t>GSNX</t>
  </si>
  <si>
    <t>Lease of Power Privilege (DOI-BOR)</t>
  </si>
  <si>
    <t>LOPP</t>
  </si>
  <si>
    <t>Loan Guarantee Program, Title XVII of EP Act 2005</t>
  </si>
  <si>
    <t>LGPX</t>
  </si>
  <si>
    <t>Loan Program, Advanced Technology Vehicle Manufacturing</t>
  </si>
  <si>
    <t>ATVM</t>
  </si>
  <si>
    <t>Magnuson-Stevens Fishery Conservation and Management Act, Section 305 Essential Fish Habitat (EFH) Consultation</t>
  </si>
  <si>
    <t>EFHX</t>
  </si>
  <si>
    <t>Marine Mammal Protection Act (MMPA) Incidental Take Authorization (DOC-NOAA/NMFS)</t>
  </si>
  <si>
    <t>ITAN</t>
  </si>
  <si>
    <t>Marine Mammal Protection Act (MMPA) Incidental Take Authorization (DOI-FWS)</t>
  </si>
  <si>
    <t>ITAF</t>
  </si>
  <si>
    <t>Migratory Bird Treaty Act permits</t>
  </si>
  <si>
    <t>MBTA</t>
  </si>
  <si>
    <t>National Marine Sanctuaries Act, Issuance of a General Permit or Authorization of a Permitted Activity</t>
  </si>
  <si>
    <t>NMSP</t>
  </si>
  <si>
    <t>National Marine Sanctuaries Act, Section 304(d) Consultation</t>
  </si>
  <si>
    <t>NMSC</t>
  </si>
  <si>
    <t>National Marine Sanctuaries Act, Special Use Permit, as defined in Section 310</t>
  </si>
  <si>
    <t>SUPN</t>
  </si>
  <si>
    <t>Native American Graves Protection Act Compliance</t>
  </si>
  <si>
    <t>NAGP</t>
  </si>
  <si>
    <t>Natural Gas Export Authorization</t>
  </si>
  <si>
    <t>NGEA</t>
  </si>
  <si>
    <t>Non-Federal Hydropower Licenses</t>
  </si>
  <si>
    <t>NFHL</t>
  </si>
  <si>
    <t>Non-Impairment Determination (separate from NPS permit)</t>
  </si>
  <si>
    <t>NPSN</t>
  </si>
  <si>
    <t>Notice of Proposed Construction - Form 7460</t>
  </si>
  <si>
    <t>NOPC</t>
  </si>
  <si>
    <t>NPS Permit</t>
  </si>
  <si>
    <t>NPSP</t>
  </si>
  <si>
    <t>Nuclear Power Plant Combined (construction and operating) License</t>
  </si>
  <si>
    <t>COLX</t>
  </si>
  <si>
    <t>Nuclear Power Plant - Construction Permit</t>
  </si>
  <si>
    <t>NPCP</t>
  </si>
  <si>
    <t>Oil and Gas Sundry Notice for Surface Disturbing Activity</t>
  </si>
  <si>
    <t>OGSN</t>
  </si>
  <si>
    <t>Oil Spill Response Plan</t>
  </si>
  <si>
    <t>OSRP</t>
  </si>
  <si>
    <t>Outer Continental Shelf (OCS) Air Permit</t>
  </si>
  <si>
    <t>OCSA</t>
  </si>
  <si>
    <t>Outgrant Administrative Action</t>
  </si>
  <si>
    <t>OAAX</t>
  </si>
  <si>
    <t>Operations Plan / Surface Use Plan</t>
  </si>
  <si>
    <t>OPSU</t>
  </si>
  <si>
    <t>Right-of-Way Authorization (DOI-BIA)</t>
  </si>
  <si>
    <t>ROWI</t>
  </si>
  <si>
    <t>Right-of-Way Authorization (DOI-BLM)</t>
  </si>
  <si>
    <t>ROWB</t>
  </si>
  <si>
    <t>Right-of-Way Authorization (DOI-FWS)</t>
  </si>
  <si>
    <t>ROWF</t>
  </si>
  <si>
    <t>Section 10 of the Rivers and Harbors Act of 1899</t>
  </si>
  <si>
    <t>S10X</t>
  </si>
  <si>
    <t>Section 103 of the Marine Project, Research, and Sanctuaries Act</t>
  </si>
  <si>
    <t>S103</t>
  </si>
  <si>
    <t>Section 106 Review</t>
  </si>
  <si>
    <t>S106</t>
  </si>
  <si>
    <t>Section 1222 Project</t>
  </si>
  <si>
    <t>1222</t>
  </si>
  <si>
    <t>Section 404 Clean Water Act</t>
  </si>
  <si>
    <t>S404</t>
  </si>
  <si>
    <t>Section 408 Permit</t>
  </si>
  <si>
    <t>S408</t>
  </si>
  <si>
    <t>Service Line Agreement</t>
  </si>
  <si>
    <t>SLAX</t>
  </si>
  <si>
    <t>Site License</t>
  </si>
  <si>
    <t>SLXX</t>
  </si>
  <si>
    <t>Special Use Permit (BLM)</t>
  </si>
  <si>
    <t>SUPB</t>
  </si>
  <si>
    <t>Special Use Permit (FS)</t>
  </si>
  <si>
    <t>SUPF</t>
  </si>
  <si>
    <t>State, Local, Tribal, or Other Non-Federal Action</t>
  </si>
  <si>
    <t>SLTO</t>
  </si>
  <si>
    <t>USCG Bridge Permit</t>
  </si>
  <si>
    <t>CGBP</t>
  </si>
  <si>
    <t>USCG Letter of Recommendation for Marine Operations</t>
  </si>
  <si>
    <t>LORX</t>
  </si>
  <si>
    <t>Use Authorization (DOI-BOR)</t>
  </si>
  <si>
    <t>UABR</t>
  </si>
  <si>
    <t>Wild Scenic Rivers Act Determination/Coordination</t>
  </si>
  <si>
    <t>WSRA</t>
  </si>
  <si>
    <t>Wind Energy Evaluation Lease --Indian Lands</t>
  </si>
  <si>
    <t>WEEL</t>
  </si>
  <si>
    <t>Agency Sub-Component (e.g. field office)</t>
  </si>
  <si>
    <t>Code</t>
  </si>
  <si>
    <t>PROJ_CATG_SHORT_NAME</t>
  </si>
  <si>
    <t>Great Lakes &amp; Ohio River Division</t>
  </si>
  <si>
    <t>LRD</t>
  </si>
  <si>
    <t>H0</t>
  </si>
  <si>
    <t>Buffalo District</t>
  </si>
  <si>
    <t>LRB</t>
  </si>
  <si>
    <t>H5</t>
  </si>
  <si>
    <t>Chicago District</t>
  </si>
  <si>
    <t>LRC</t>
  </si>
  <si>
    <t>H6</t>
  </si>
  <si>
    <t>Detroit District</t>
  </si>
  <si>
    <t>LRE</t>
  </si>
  <si>
    <t>H7</t>
  </si>
  <si>
    <t>Huntington District</t>
  </si>
  <si>
    <t>LRH</t>
  </si>
  <si>
    <t>H1</t>
  </si>
  <si>
    <t>Louisville District</t>
  </si>
  <si>
    <t>LRL</t>
  </si>
  <si>
    <t>H2</t>
  </si>
  <si>
    <t>Nashville District</t>
  </si>
  <si>
    <t>LRN</t>
  </si>
  <si>
    <t>H3</t>
  </si>
  <si>
    <t>Pittsburgh District</t>
  </si>
  <si>
    <t>LRP</t>
  </si>
  <si>
    <t>H4</t>
  </si>
  <si>
    <t>Mississippi Valley Division</t>
  </si>
  <si>
    <t>MVD</t>
  </si>
  <si>
    <t>B0</t>
  </si>
  <si>
    <t>Vicksburg District</t>
  </si>
  <si>
    <t>MVK</t>
  </si>
  <si>
    <t>B4</t>
  </si>
  <si>
    <t>Memphis District</t>
  </si>
  <si>
    <t>MVM</t>
  </si>
  <si>
    <t>B1</t>
  </si>
  <si>
    <t>New Orleans District</t>
  </si>
  <si>
    <t>MVN</t>
  </si>
  <si>
    <t>B2</t>
  </si>
  <si>
    <t>St. Paul District</t>
  </si>
  <si>
    <t>MVP</t>
  </si>
  <si>
    <t>B6</t>
  </si>
  <si>
    <t>Rock Island District</t>
  </si>
  <si>
    <t>MVR</t>
  </si>
  <si>
    <t>B5</t>
  </si>
  <si>
    <t>St. Louis District</t>
  </si>
  <si>
    <t>MVS</t>
  </si>
  <si>
    <t>B3</t>
  </si>
  <si>
    <t>North Atlantic Division</t>
  </si>
  <si>
    <t>NAD</t>
  </si>
  <si>
    <t>E0</t>
  </si>
  <si>
    <t>Baltimore District</t>
  </si>
  <si>
    <t>NAB</t>
  </si>
  <si>
    <t>E1</t>
  </si>
  <si>
    <t>New England District</t>
  </si>
  <si>
    <t>NAE</t>
  </si>
  <si>
    <t>E6</t>
  </si>
  <si>
    <t>New York District</t>
  </si>
  <si>
    <t>NAN</t>
  </si>
  <si>
    <t>E3</t>
  </si>
  <si>
    <t>Norfolk District</t>
  </si>
  <si>
    <t>NAO</t>
  </si>
  <si>
    <t>E4</t>
  </si>
  <si>
    <t>Philadelphia District</t>
  </si>
  <si>
    <t>NAP</t>
  </si>
  <si>
    <t>E5</t>
  </si>
  <si>
    <t>Northwestern Division</t>
  </si>
  <si>
    <t>NWD</t>
  </si>
  <si>
    <t>G7</t>
  </si>
  <si>
    <t>Kansas City District</t>
  </si>
  <si>
    <t>NWK</t>
  </si>
  <si>
    <t>G5</t>
  </si>
  <si>
    <t>Omaha District</t>
  </si>
  <si>
    <t>G6</t>
  </si>
  <si>
    <t>Portland District</t>
  </si>
  <si>
    <t>NWP</t>
  </si>
  <si>
    <t>G2</t>
  </si>
  <si>
    <t>Seattle District</t>
  </si>
  <si>
    <t>NWS</t>
  </si>
  <si>
    <t>G3</t>
  </si>
  <si>
    <t>Walla Walla District</t>
  </si>
  <si>
    <t>NWW</t>
  </si>
  <si>
    <t>G4</t>
  </si>
  <si>
    <t>Pacific Ocean Division</t>
  </si>
  <si>
    <t>POD</t>
  </si>
  <si>
    <t>J0</t>
  </si>
  <si>
    <t>Alaska District</t>
  </si>
  <si>
    <t>POA</t>
  </si>
  <si>
    <t>J4</t>
  </si>
  <si>
    <t>Honolulu District</t>
  </si>
  <si>
    <t>POH</t>
  </si>
  <si>
    <t>J3</t>
  </si>
  <si>
    <t>South Atlantic Division</t>
  </si>
  <si>
    <t>SAD</t>
  </si>
  <si>
    <t>K0</t>
  </si>
  <si>
    <t>Caribbean District</t>
  </si>
  <si>
    <t>K8</t>
  </si>
  <si>
    <t>Charleston District</t>
  </si>
  <si>
    <t>SAC</t>
  </si>
  <si>
    <t>K2</t>
  </si>
  <si>
    <t>Jacksonville District</t>
  </si>
  <si>
    <t>SAJ</t>
  </si>
  <si>
    <t>K3</t>
  </si>
  <si>
    <t>Mobile District</t>
  </si>
  <si>
    <t>SAM</t>
  </si>
  <si>
    <t>K5</t>
  </si>
  <si>
    <t>Savannah District</t>
  </si>
  <si>
    <t>SAS</t>
  </si>
  <si>
    <t>K6</t>
  </si>
  <si>
    <t>Wilmington District</t>
  </si>
  <si>
    <t>SAW</t>
  </si>
  <si>
    <t>K7</t>
  </si>
  <si>
    <t>Albuquerque District</t>
  </si>
  <si>
    <t>SPA</t>
  </si>
  <si>
    <t>L4</t>
  </si>
  <si>
    <t>South Pacific Division</t>
  </si>
  <si>
    <t>SPD</t>
  </si>
  <si>
    <t>L0</t>
  </si>
  <si>
    <t>Sacramento District</t>
  </si>
  <si>
    <t>SPK</t>
  </si>
  <si>
    <t>L2</t>
  </si>
  <si>
    <t>Los Angeles District</t>
  </si>
  <si>
    <t>SPL</t>
  </si>
  <si>
    <t>L1</t>
  </si>
  <si>
    <t>San Francisco District</t>
  </si>
  <si>
    <t>SPN</t>
  </si>
  <si>
    <t>L3</t>
  </si>
  <si>
    <t>Southwestern Division</t>
  </si>
  <si>
    <t>SWD</t>
  </si>
  <si>
    <t>M0</t>
  </si>
  <si>
    <t>Fort Worth District</t>
  </si>
  <si>
    <t>SWF</t>
  </si>
  <si>
    <t>M2</t>
  </si>
  <si>
    <t>Galveston District</t>
  </si>
  <si>
    <t>SWG</t>
  </si>
  <si>
    <t>M3</t>
  </si>
  <si>
    <t>Little Rock District</t>
  </si>
  <si>
    <t>SWL</t>
  </si>
  <si>
    <t>M4</t>
  </si>
  <si>
    <t>Tulsa District</t>
  </si>
  <si>
    <t>M5</t>
  </si>
  <si>
    <t>Transatlantic Division</t>
  </si>
  <si>
    <t>TAD</t>
  </si>
  <si>
    <t>ND</t>
  </si>
  <si>
    <t>Middle East District</t>
  </si>
  <si>
    <t>TAM</t>
  </si>
  <si>
    <t>N0</t>
  </si>
  <si>
    <t>Europe District</t>
  </si>
  <si>
    <t>NAU</t>
  </si>
  <si>
    <t>E7</t>
  </si>
  <si>
    <t>Japan District</t>
  </si>
  <si>
    <t>POJ</t>
  </si>
  <si>
    <t>J2</t>
  </si>
  <si>
    <t>Far East District</t>
  </si>
  <si>
    <t>POF</t>
  </si>
  <si>
    <t>J1</t>
  </si>
  <si>
    <t>HECSA</t>
  </si>
  <si>
    <t>HEC</t>
  </si>
  <si>
    <t>W2</t>
  </si>
  <si>
    <t>Headquarters U.S. Army Corps of Engineers</t>
  </si>
  <si>
    <t>HQS</t>
  </si>
  <si>
    <t>S0</t>
  </si>
  <si>
    <t>Engineer Research and Development Center</t>
  </si>
  <si>
    <t>ERD</t>
  </si>
  <si>
    <t>U4</t>
  </si>
  <si>
    <t>Institute for Water Resources</t>
  </si>
  <si>
    <t>IWR</t>
  </si>
  <si>
    <t>Q0</t>
  </si>
  <si>
    <t>Planning</t>
  </si>
  <si>
    <t>P</t>
  </si>
  <si>
    <t>Regulatory</t>
  </si>
  <si>
    <t>R</t>
  </si>
  <si>
    <t>NWO</t>
  </si>
  <si>
    <t>Operations</t>
  </si>
  <si>
    <t>SAA</t>
  </si>
  <si>
    <t>O</t>
  </si>
  <si>
    <t>W</t>
  </si>
  <si>
    <t>Corps Water Infrastructure Financing Program</t>
  </si>
  <si>
    <t>Select from drop-down lists below (orange cells)</t>
  </si>
  <si>
    <t>COPY value from cell C14 (blue cell) and paste value to cell C17 (purple cell)</t>
  </si>
  <si>
    <t>For questions or concerns, please contact Julie Alcon, HQ Office of Water Project Review.</t>
  </si>
  <si>
    <t>Last udpated: 25 September 2024</t>
  </si>
  <si>
    <t>References / For more information</t>
  </si>
  <si>
    <r>
      <t xml:space="preserve">6 August 2024 CEQ Memo: </t>
    </r>
    <r>
      <rPr>
        <u/>
        <sz val="10"/>
        <color rgb="FF000000"/>
        <rFont val="Times New Roman"/>
        <family val="1"/>
      </rPr>
      <t>Guidance on Unique Identification Numbers for NEPA Documents</t>
    </r>
    <r>
      <rPr>
        <sz val="10"/>
        <color rgb="FF000000"/>
        <rFont val="Times New Roman"/>
        <family val="1"/>
      </rPr>
      <t xml:space="preserve"> with detailed directions is available online at:  https://ceq.doe.gov/docs/ceq-regulations-and-guidance/Guidance-Memorandum-on-Unique-IDs-08.06.2024.pdf </t>
    </r>
  </si>
  <si>
    <t>Instructions for Generating NEPA Unique Identifiers for Environmental Documents when USACE is the Lead Agency</t>
  </si>
  <si>
    <r>
      <rPr>
        <b/>
        <sz val="11"/>
        <color rgb="FF000000"/>
        <rFont val="Times New Roman"/>
        <family val="1"/>
      </rPr>
      <t>Instructions for use</t>
    </r>
    <r>
      <rPr>
        <sz val="11"/>
        <color rgb="FF000000"/>
        <rFont val="Times New Roman"/>
        <family val="1"/>
      </rPr>
      <t>: This unique ID number is required to be on the cover of every environmental document, directly under the project title. This ID should also be included on the cover/first page of NEPA-supporting appendices and other potentially separable elements of the environmental document. Scroll down for a color key for the worksheet.</t>
    </r>
    <r>
      <rPr>
        <sz val="10"/>
        <color rgb="FF000000"/>
        <rFont val="Times New Roman"/>
        <family val="1"/>
      </rPr>
      <t xml:space="preserve">
1. </t>
    </r>
    <r>
      <rPr>
        <b/>
        <sz val="10"/>
        <color rgb="FF000000"/>
        <rFont val="Times New Roman"/>
        <family val="1"/>
      </rPr>
      <t>Select the Process ID in cell C6</t>
    </r>
    <r>
      <rPr>
        <sz val="10"/>
        <color rgb="FF000000"/>
        <rFont val="Times New Roman"/>
        <family val="1"/>
      </rPr>
      <t xml:space="preserve"> for the type of environmental document being prepared, selecting from the dropdown options. See the "CEQ NEPA Process Type" tab for options.
2. </t>
    </r>
    <r>
      <rPr>
        <b/>
        <sz val="10"/>
        <color rgb="FF000000"/>
        <rFont val="Times New Roman"/>
        <family val="1"/>
      </rPr>
      <t>Do not edit cells C7 or C8</t>
    </r>
    <r>
      <rPr>
        <sz val="10"/>
        <color rgb="FF000000"/>
        <rFont val="Times New Roman"/>
        <family val="1"/>
      </rPr>
      <t xml:space="preserve">; these are the established Agency and Component codes for USACE Civil Works.
3. </t>
    </r>
    <r>
      <rPr>
        <b/>
        <sz val="10"/>
        <color rgb="FF000000"/>
        <rFont val="Times New Roman"/>
        <family val="1"/>
      </rPr>
      <t>Change the value in cell C9 to the Office developing the document</t>
    </r>
    <r>
      <rPr>
        <sz val="10"/>
        <color rgb="FF000000"/>
        <rFont val="Times New Roman"/>
        <family val="1"/>
      </rPr>
      <t>, selecting from the dropdown options (this should be exactly 3 characters). See the "Additional Agency Orgs" tab for options.
4.</t>
    </r>
    <r>
      <rPr>
        <b/>
        <sz val="10"/>
        <color rgb="FF000000"/>
        <rFont val="Times New Roman"/>
        <family val="1"/>
      </rPr>
      <t xml:space="preserve"> Change the value in cell C10 to the Division developing the document</t>
    </r>
    <r>
      <rPr>
        <sz val="10"/>
        <color rgb="FF000000"/>
        <rFont val="Times New Roman"/>
        <family val="1"/>
      </rPr>
      <t xml:space="preserve">, selecting from the dropdown options (this should be exactly 1 character). See the "Divisions" tab for options.
5. </t>
    </r>
    <r>
      <rPr>
        <b/>
        <sz val="10"/>
        <color rgb="FF000000"/>
        <rFont val="Times New Roman"/>
        <family val="1"/>
      </rPr>
      <t xml:space="preserve">Copy and paste the ID from cell C14 to cell C17 - using the "Paste Values" option </t>
    </r>
    <r>
      <rPr>
        <sz val="10"/>
        <color rgb="FF000000"/>
        <rFont val="Times New Roman"/>
        <family val="1"/>
      </rPr>
      <t xml:space="preserve">to capture the Unique ID. This step is important as the timestamp value will regenerate, changing the Unique ID when you enter and leave a cell or save the spreadsheet.
</t>
    </r>
    <r>
      <rPr>
        <b/>
        <sz val="10"/>
        <color rgb="FF000000"/>
        <rFont val="Times New Roman"/>
        <family val="1"/>
      </rPr>
      <t xml:space="preserve">6. Use the pasted Unique ID (cell C17) on the cover of every environmental document dirctly under the project title. Use only one Unique ID per environmental document. </t>
    </r>
  </si>
  <si>
    <t>This sheet was approved by HQ Planning, Ops, Regulatory and the CWIF program for use.</t>
  </si>
  <si>
    <t>This sheet was updated for use by USACE using the CEQ template directed for use by all federal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</si>
</sst>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9"/>
      <color rgb="FF000000"/>
      <name val="Times New Roman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FD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2" fillId="0" borderId="0" xfId="1"/>
    <xf numFmtId="0" fontId="11" fillId="0" borderId="0" xfId="1" applyFont="1"/>
    <xf numFmtId="0" fontId="10" fillId="0" borderId="0" xfId="0" applyFont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0" fillId="2" borderId="6" xfId="0" applyFont="1" applyFill="1" applyBorder="1" applyAlignment="1">
      <alignment horizontal="left" vertical="top" wrapText="1"/>
    </xf>
    <xf numFmtId="0" fontId="10" fillId="6" borderId="6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 shrinkToFit="1"/>
    </xf>
    <xf numFmtId="1" fontId="4" fillId="0" borderId="3" xfId="0" applyNumberFormat="1" applyFont="1" applyBorder="1" applyAlignment="1">
      <alignment horizontal="left" vertical="top" wrapText="1" shrinkToFit="1"/>
    </xf>
    <xf numFmtId="0" fontId="7" fillId="0" borderId="0" xfId="0" applyFont="1" applyAlignment="1">
      <alignment vertical="top" wrapText="1"/>
    </xf>
    <xf numFmtId="0" fontId="1" fillId="0" borderId="0" xfId="1" applyFont="1"/>
    <xf numFmtId="0" fontId="10" fillId="3" borderId="16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6" borderId="18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1" fontId="4" fillId="7" borderId="3" xfId="0" applyNumberFormat="1" applyFont="1" applyFill="1" applyBorder="1" applyAlignment="1">
      <alignment horizontal="left" vertical="top" wrapText="1" shrinkToFit="1"/>
    </xf>
    <xf numFmtId="165" fontId="4" fillId="7" borderId="1" xfId="0" applyNumberFormat="1" applyFont="1" applyFill="1" applyBorder="1" applyAlignment="1">
      <alignment horizontal="left" vertical="top" wrapText="1" shrinkToFit="1"/>
    </xf>
    <xf numFmtId="0" fontId="0" fillId="7" borderId="0" xfId="0" applyFill="1" applyAlignment="1">
      <alignment horizontal="left" vertical="top" wrapText="1"/>
    </xf>
    <xf numFmtId="49" fontId="1" fillId="0" borderId="0" xfId="1" applyNumberFormat="1" applyFont="1"/>
    <xf numFmtId="0" fontId="8" fillId="8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0" fillId="0" borderId="0" xfId="0" quotePrefix="1" applyNumberFormat="1" applyFont="1" applyAlignment="1">
      <alignment horizontal="left" vertical="top"/>
    </xf>
    <xf numFmtId="0" fontId="0" fillId="7" borderId="0" xfId="0" applyFill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</cellXfs>
  <cellStyles count="2">
    <cellStyle name="Normal" xfId="0" builtinId="0"/>
    <cellStyle name="Normal 2" xfId="1" xr:uid="{2EE787C0-4443-41CF-AA12-C2EC39EFD059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numFmt numFmtId="0" formatCode="General"/>
      <alignment vertical="top" textRotation="0" wrapText="1" indent="0" justifyLastLine="0" readingOrder="0"/>
    </dxf>
    <dxf>
      <numFmt numFmtId="0" formatCode="General"/>
      <alignment vertical="top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textRotation="0" wrapText="1" indent="0" justifyLastLine="0" readingOrder="0"/>
      <border outline="0">
        <left/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9" defaultPivotStyle="PivotStyleLight16"/>
  <colors>
    <mruColors>
      <color rgb="FFF8FDC7"/>
      <color rgb="FFEEFA7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7334250</xdr:colOff>
      <xdr:row>141</xdr:row>
      <xdr:rowOff>0</xdr:rowOff>
    </xdr:from>
    <xdr:ext cx="0" cy="20002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200025"/>
        </a:xfrm>
        <a:custGeom>
          <a:avLst/>
          <a:gdLst/>
          <a:ahLst/>
          <a:cxnLst/>
          <a:rect l="0" t="0" r="0" b="0"/>
          <a:pathLst>
            <a:path h="200025">
              <a:moveTo>
                <a:pt x="0" y="0"/>
              </a:moveTo>
              <a:lnTo>
                <a:pt x="0" y="200025"/>
              </a:lnTo>
            </a:path>
          </a:pathLst>
        </a:custGeom>
        <a:ln w="19050">
          <a:solidFill>
            <a:srgbClr val="000000"/>
          </a:solidFill>
        </a:ln>
      </xdr:spPr>
    </xdr:sp>
    <xdr:clientData/>
  </xdr:oneCellAnchor>
  <xdr:oneCellAnchor>
    <xdr:from>
      <xdr:col>7</xdr:col>
      <xdr:colOff>7286625</xdr:colOff>
      <xdr:row>213</xdr:row>
      <xdr:rowOff>0</xdr:rowOff>
    </xdr:from>
    <xdr:ext cx="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219075"/>
        </a:xfrm>
        <a:custGeom>
          <a:avLst/>
          <a:gdLst/>
          <a:ahLst/>
          <a:cxnLst/>
          <a:rect l="0" t="0" r="0" b="0"/>
          <a:pathLst>
            <a:path h="219075">
              <a:moveTo>
                <a:pt x="0" y="0"/>
              </a:moveTo>
              <a:lnTo>
                <a:pt x="0" y="219075"/>
              </a:lnTo>
            </a:path>
          </a:pathLst>
        </a:custGeom>
        <a:ln w="19050">
          <a:solidFill>
            <a:srgbClr val="000000"/>
          </a:solidFill>
        </a:ln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68A449-D1A7-4C2F-AEF7-AFA99A306154}" name="Table2" displayName="Table2" ref="A1:B7" totalsRowShown="0" headerRowDxfId="12" headerRowCellStyle="Normal 2" dataCellStyle="Normal 2">
  <autoFilter ref="A1:B7" xr:uid="{8B68A449-D1A7-4C2F-AEF7-AFA99A306154}"/>
  <sortState xmlns:xlrd2="http://schemas.microsoft.com/office/spreadsheetml/2017/richdata2" ref="A2:B7">
    <sortCondition ref="A1:A7"/>
  </sortState>
  <tableColumns count="2">
    <tableColumn id="2" xr3:uid="{CD1B98BE-F5C4-460D-AEB5-34413BB82008}" name="Permit/Review" dataCellStyle="Normal 2"/>
    <tableColumn id="1" xr3:uid="{110CEF0E-E2C6-4205-A678-E657F2A47616}" name="Abbreviation" dataCellStyle="Normal 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1536FE-0CC2-47C5-965B-57AB0D072DF9}" name="Table1" displayName="Table1" ref="A1:G393" totalsRowShown="0" headerRowDxfId="11">
  <autoFilter ref="A1:G393" xr:uid="{B61536FE-0CC2-47C5-965B-57AB0D072DF9}"/>
  <sortState xmlns:xlrd2="http://schemas.microsoft.com/office/spreadsheetml/2017/richdata2" ref="A2:E393">
    <sortCondition ref="A1:A393"/>
  </sortState>
  <tableColumns count="7">
    <tableColumn id="1" xr3:uid="{5A31B6B4-9DB2-4E08-815B-B77703D25D8A}" name="Agency" dataDxfId="10"/>
    <tableColumn id="2" xr3:uid="{B1B88939-3D6E-420A-AF2B-67A9B80E76D5}" name="Bureau" dataDxfId="9"/>
    <tableColumn id="9" xr3:uid="{E953D752-E3EA-4975-9B77-B28737B54E9A}" name="Combined Agency and Bureau" dataDxfId="8">
      <calculatedColumnFormula>Table1[[#This Row],[Agency]]&amp;" - "&amp;Table1[[#This Row],[Bureau]]</calculatedColumnFormula>
    </tableColumn>
    <tableColumn id="3" xr3:uid="{E49EF643-F18E-452D-8FB0-75E4700B2C68}" name="Numeric Agency" dataDxfId="7"/>
    <tableColumn id="4" xr3:uid="{BC41CA20-11D8-4456-A256-992C22632C7A}" name="Numeric Bureau" dataDxfId="6"/>
    <tableColumn id="7" xr3:uid="{83D5041B-CC3D-4519-8E70-E0ED3D02FA0D}" name="Agency Code" dataDxfId="5">
      <calculatedColumnFormula>TEXT(Table1[[#This Row],[Numeric Agency]],"000")</calculatedColumnFormula>
    </tableColumn>
    <tableColumn id="8" xr3:uid="{B3BBC7A6-876C-4017-98B4-6F3958821859}" name="Bureau Code" dataDxfId="4">
      <calculatedColumnFormula>TEXT(Table1[[#This Row],[Numeric Bureau]],"00")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D2B8AE-58FC-427B-A94E-8F09C10D6680}" name="Table24" displayName="Table24" ref="A1:B73" totalsRowShown="0" headerRowDxfId="3" headerRowCellStyle="Normal 2" dataCellStyle="Normal 2">
  <autoFilter ref="A1:B73" xr:uid="{8B68A449-D1A7-4C2F-AEF7-AFA99A306154}"/>
  <sortState xmlns:xlrd2="http://schemas.microsoft.com/office/spreadsheetml/2017/richdata2" ref="A2:B73">
    <sortCondition ref="A1:A73"/>
  </sortState>
  <tableColumns count="2">
    <tableColumn id="2" xr3:uid="{FAF24A09-917A-4255-9ABB-30F72B320BFB}" name="Permit/Review" dataCellStyle="Normal 2"/>
    <tableColumn id="1" xr3:uid="{F64C4179-3AD1-4F9F-9117-3C815EFB47D0}" name="Abbreviation" dataCellStyle="Normal 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577A52-0857-4AE8-84A9-6D3486CA6913}" name="Table4" displayName="Table4" ref="A1:C57" totalsRowShown="0" headerRowDxfId="2">
  <autoFilter ref="A1:C57" xr:uid="{C2577A52-0857-4AE8-84A9-6D3486CA6913}"/>
  <tableColumns count="3">
    <tableColumn id="1" xr3:uid="{30AC2AE6-FBC1-4068-9074-281371CB90DE}" name="Agency Sub-Component (e.g. field office)" dataDxfId="1"/>
    <tableColumn id="2" xr3:uid="{9F7A73AB-6B77-4A26-BD7D-6B2551D32DF7}" name="Code" dataDxfId="0"/>
    <tableColumn id="3" xr3:uid="{1CEF0020-B70C-4821-9CA5-E62FE70217D8}" name="PROJ_CATG_SHORT_NAM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F3E-2FB5-408F-8862-C0E702B8A503}">
  <dimension ref="B1:E25"/>
  <sheetViews>
    <sheetView tabSelected="1" zoomScale="80" zoomScaleNormal="80" workbookViewId="0">
      <selection activeCell="C39" sqref="C39"/>
    </sheetView>
  </sheetViews>
  <sheetFormatPr baseColWidth="10" defaultColWidth="9" defaultRowHeight="13" x14ac:dyDescent="0.15"/>
  <cols>
    <col min="2" max="2" width="22.19921875" bestFit="1" customWidth="1"/>
    <col min="3" max="3" width="74.19921875" style="12" customWidth="1"/>
    <col min="4" max="4" width="13.19921875" bestFit="1" customWidth="1"/>
    <col min="5" max="5" width="94.796875" customWidth="1"/>
  </cols>
  <sheetData>
    <row r="1" spans="2:4" ht="14" thickBot="1" x14ac:dyDescent="0.2"/>
    <row r="2" spans="2:4" ht="54.75" customHeight="1" x14ac:dyDescent="0.15">
      <c r="C2" s="66" t="s">
        <v>755</v>
      </c>
      <c r="D2" s="67"/>
    </row>
    <row r="3" spans="2:4" ht="232" customHeight="1" x14ac:dyDescent="0.15">
      <c r="C3" s="68" t="s">
        <v>756</v>
      </c>
      <c r="D3" s="69"/>
    </row>
    <row r="4" spans="2:4" x14ac:dyDescent="0.15">
      <c r="C4" s="41"/>
    </row>
    <row r="5" spans="2:4" ht="14" x14ac:dyDescent="0.15">
      <c r="B5" s="18" t="s">
        <v>0</v>
      </c>
      <c r="C5" s="42" t="s">
        <v>749</v>
      </c>
      <c r="D5" s="19" t="s">
        <v>1</v>
      </c>
    </row>
    <row r="6" spans="2:4" ht="14" x14ac:dyDescent="0.15">
      <c r="B6" s="20" t="s">
        <v>2</v>
      </c>
      <c r="C6" s="43" t="s">
        <v>21</v>
      </c>
      <c r="D6" s="21" t="str">
        <f>IFERROR(VLOOKUP(C6,Table2[],2,FALSE),"")</f>
        <v>EAXX</v>
      </c>
    </row>
    <row r="7" spans="2:4" ht="14" x14ac:dyDescent="0.15">
      <c r="B7" s="20" t="s">
        <v>4</v>
      </c>
      <c r="C7" s="44" t="s">
        <v>5</v>
      </c>
      <c r="D7" s="21" t="str">
        <f>IFERROR(VLOOKUP(C7,Table1[[Combined Agency and Bureau]:[Bureau Code]],4,FALSE),"")</f>
        <v>202</v>
      </c>
    </row>
    <row r="8" spans="2:4" ht="14" x14ac:dyDescent="0.15">
      <c r="B8" s="20" t="s">
        <v>6</v>
      </c>
      <c r="C8" s="44" t="s">
        <v>5</v>
      </c>
      <c r="D8" s="21" t="str">
        <f>IFERROR(VLOOKUP(C7,Table1[[Combined Agency and Bureau]:[Bureau Code]],5,FALSE),"")</f>
        <v>00</v>
      </c>
    </row>
    <row r="9" spans="2:4" ht="14" x14ac:dyDescent="0.15">
      <c r="B9" s="20" t="s">
        <v>7</v>
      </c>
      <c r="C9" s="45" t="s">
        <v>578</v>
      </c>
      <c r="D9" s="40" t="str">
        <f>VLOOKUP(C9,Table4[[Code]:[PROJ_CATG_SHORT_NAME]],2,FALSE)</f>
        <v>H5</v>
      </c>
    </row>
    <row r="10" spans="2:4" ht="14" x14ac:dyDescent="0.15">
      <c r="B10" s="20" t="s">
        <v>9</v>
      </c>
      <c r="C10" s="45" t="s">
        <v>741</v>
      </c>
      <c r="D10" s="40" t="str">
        <f>VLOOKUP(C10,Divisions!A2:B5,2,FALSE)</f>
        <v>R</v>
      </c>
    </row>
    <row r="11" spans="2:4" ht="14" x14ac:dyDescent="0.15">
      <c r="B11" s="22" t="s">
        <v>10</v>
      </c>
      <c r="C11" s="46" t="s">
        <v>11</v>
      </c>
      <c r="D11" s="23" t="str">
        <f ca="1">TEXT((NOW()-DATE(1970,1,1))*86400, "0")</f>
        <v>1727952266</v>
      </c>
    </row>
    <row r="14" spans="2:4" ht="14" x14ac:dyDescent="0.15">
      <c r="B14" s="24" t="s">
        <v>12</v>
      </c>
      <c r="C14" s="47" t="str">
        <f ca="1">D6&amp;"-"&amp;D7&amp;"-"&amp;D8&amp;"-"&amp;D9&amp;""&amp;D10&amp;"-"&amp;D11</f>
        <v>EAXX-202-00-H5R-1727952266</v>
      </c>
    </row>
    <row r="15" spans="2:4" ht="14" thickBot="1" x14ac:dyDescent="0.2"/>
    <row r="16" spans="2:4" ht="14" x14ac:dyDescent="0.15">
      <c r="C16" s="63" t="s">
        <v>750</v>
      </c>
    </row>
    <row r="17" spans="2:5" ht="14" thickBot="1" x14ac:dyDescent="0.2">
      <c r="C17" s="48"/>
    </row>
    <row r="20" spans="2:5" ht="14" x14ac:dyDescent="0.15">
      <c r="B20" s="17"/>
      <c r="C20" s="49" t="s">
        <v>13</v>
      </c>
      <c r="E20" s="49" t="s">
        <v>753</v>
      </c>
    </row>
    <row r="21" spans="2:5" ht="16.5" customHeight="1" x14ac:dyDescent="0.15">
      <c r="C21" s="26" t="s">
        <v>14</v>
      </c>
      <c r="E21" s="64" t="s">
        <v>758</v>
      </c>
    </row>
    <row r="22" spans="2:5" ht="14" x14ac:dyDescent="0.15">
      <c r="C22" s="27" t="s">
        <v>15</v>
      </c>
      <c r="E22" s="64" t="s">
        <v>757</v>
      </c>
    </row>
    <row r="23" spans="2:5" ht="14" x14ac:dyDescent="0.15">
      <c r="C23" s="28" t="s">
        <v>16</v>
      </c>
      <c r="E23" s="64" t="s">
        <v>751</v>
      </c>
    </row>
    <row r="24" spans="2:5" ht="14" x14ac:dyDescent="0.15">
      <c r="C24" s="29" t="s">
        <v>17</v>
      </c>
      <c r="E24" s="64" t="s">
        <v>752</v>
      </c>
    </row>
    <row r="25" spans="2:5" ht="40" customHeight="1" x14ac:dyDescent="0.15">
      <c r="C25" s="30" t="s">
        <v>18</v>
      </c>
      <c r="E25" s="65" t="s">
        <v>754</v>
      </c>
    </row>
  </sheetData>
  <mergeCells count="2">
    <mergeCell ref="C2:D2"/>
    <mergeCell ref="C3:D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AB8E47F-BDF5-418D-BA32-78E0748A48C1}">
          <x14:formula1>
            <xm:f>'OMB A-11 A.C'!$C$2:$C$393</xm:f>
          </x14:formula1>
          <xm:sqref>C7:C8</xm:sqref>
        </x14:dataValidation>
        <x14:dataValidation type="list" allowBlank="1" showInputMessage="1" showErrorMessage="1" xr:uid="{0463AEA0-A380-42E6-AD69-580DB428A0C1}">
          <x14:formula1>
            <xm:f>'CEQ NEPA Process Type'!$A$2:$A$7</xm:f>
          </x14:formula1>
          <xm:sqref>C6</xm:sqref>
        </x14:dataValidation>
        <x14:dataValidation type="list" allowBlank="1" showInputMessage="1" showErrorMessage="1" xr:uid="{15088A11-12CD-4FF3-8A7C-C8D2F8F64246}">
          <x14:formula1>
            <xm:f>Divisions!$A$2:$A$5</xm:f>
          </x14:formula1>
          <xm:sqref>C10</xm:sqref>
        </x14:dataValidation>
        <x14:dataValidation type="list" allowBlank="1" showInputMessage="1" showErrorMessage="1" xr:uid="{6EECCC1E-4BC2-4436-A6BC-1D68AF7DDC89}">
          <x14:formula1>
            <xm:f>'Additional Agency Orgs'!$B$2:$B$57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D6C5-FB7A-4F45-A4F6-5982CDA7403B}">
  <dimension ref="A1:B7"/>
  <sheetViews>
    <sheetView zoomScale="80" zoomScaleNormal="80" workbookViewId="0">
      <pane ySplit="1" topLeftCell="A2" activePane="bottomLeft" state="frozen"/>
      <selection pane="bottomLeft" activeCell="A27" sqref="A27"/>
    </sheetView>
  </sheetViews>
  <sheetFormatPr baseColWidth="10" defaultColWidth="8.59765625" defaultRowHeight="15" x14ac:dyDescent="0.2"/>
  <cols>
    <col min="1" max="1" width="102.19921875" customWidth="1"/>
    <col min="2" max="2" width="20.19921875" style="15" customWidth="1"/>
    <col min="3" max="3" width="8.59765625" style="15" customWidth="1"/>
    <col min="4" max="16384" width="8.59765625" style="15"/>
  </cols>
  <sheetData>
    <row r="1" spans="1:2" x14ac:dyDescent="0.2">
      <c r="A1" s="16" t="s">
        <v>19</v>
      </c>
      <c r="B1" s="16" t="s">
        <v>20</v>
      </c>
    </row>
    <row r="2" spans="1:2" x14ac:dyDescent="0.2">
      <c r="A2" s="15" t="s">
        <v>21</v>
      </c>
      <c r="B2" s="15" t="s">
        <v>22</v>
      </c>
    </row>
    <row r="3" spans="1:2" x14ac:dyDescent="0.2">
      <c r="A3" s="15" t="s">
        <v>3</v>
      </c>
      <c r="B3" s="15" t="s">
        <v>23</v>
      </c>
    </row>
    <row r="4" spans="1:2" x14ac:dyDescent="0.2">
      <c r="A4" s="15" t="s">
        <v>24</v>
      </c>
      <c r="B4" s="15" t="s">
        <v>25</v>
      </c>
    </row>
    <row r="5" spans="1:2" x14ac:dyDescent="0.2">
      <c r="A5" s="15" t="s">
        <v>26</v>
      </c>
      <c r="B5" s="15" t="s">
        <v>27</v>
      </c>
    </row>
    <row r="6" spans="1:2" x14ac:dyDescent="0.2">
      <c r="A6" s="15" t="s">
        <v>28</v>
      </c>
      <c r="B6" s="15" t="s">
        <v>29</v>
      </c>
    </row>
    <row r="7" spans="1:2" x14ac:dyDescent="0.2">
      <c r="A7" s="15" t="s">
        <v>30</v>
      </c>
      <c r="B7" s="15" t="s">
        <v>31</v>
      </c>
    </row>
  </sheetData>
  <sheetProtection algorithmName="SHA-512" hashValue="L6p2u4bE7KTFw80DjLaBDR+YR3ZQOicYLEfeqNc0D88HYLJlnWHzyACO2/ZvRAW3jqdUE85Hu3nrepEi9fqHRA==" saltValue="ggjUDhd9WfEfrPF1JiT3vQ==" spinCount="100000" sheet="1" objects="1" scenarios="1" selectLockedCells="1" selectUnlockedCells="1"/>
  <phoneticPr fontId="1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8"/>
  <sheetViews>
    <sheetView workbookViewId="0">
      <pane ySplit="1" topLeftCell="A271" activePane="bottomLeft" state="frozen"/>
      <selection activeCell="B1" sqref="B1"/>
      <selection pane="bottomLeft" activeCell="A272" sqref="A272:G272"/>
    </sheetView>
  </sheetViews>
  <sheetFormatPr baseColWidth="10" defaultColWidth="9" defaultRowHeight="13" x14ac:dyDescent="0.15"/>
  <cols>
    <col min="1" max="3" width="34.19921875" customWidth="1"/>
    <col min="4" max="7" width="17.796875" customWidth="1"/>
  </cols>
  <sheetData>
    <row r="1" spans="1:7" ht="14" x14ac:dyDescent="0.15">
      <c r="A1" s="10" t="s">
        <v>32</v>
      </c>
      <c r="B1" s="7" t="s">
        <v>33</v>
      </c>
      <c r="C1" s="8" t="s">
        <v>34</v>
      </c>
      <c r="D1" s="35" t="s">
        <v>35</v>
      </c>
      <c r="E1" s="33" t="s">
        <v>36</v>
      </c>
      <c r="F1" s="38" t="s">
        <v>37</v>
      </c>
      <c r="G1" s="38" t="s">
        <v>38</v>
      </c>
    </row>
    <row r="2" spans="1:7" ht="28" x14ac:dyDescent="0.15">
      <c r="A2" s="31" t="s">
        <v>39</v>
      </c>
      <c r="B2" s="1" t="s">
        <v>40</v>
      </c>
      <c r="C2" s="2" t="str">
        <f>Table1[[#This Row],[Agency]]&amp;" - "&amp;Table1[[#This Row],[Bureau]]</f>
        <v>Department of Agriculture - Department of Agriculture</v>
      </c>
      <c r="D2" s="36">
        <v>5</v>
      </c>
      <c r="E2" s="11">
        <v>0</v>
      </c>
      <c r="F2" s="14" t="str">
        <f>TEXT(Table1[[#This Row],[Numeric Agency]],"000")</f>
        <v>005</v>
      </c>
      <c r="G2" s="12" t="str">
        <f>TEXT(Table1[[#This Row],[Numeric Bureau]],"00")</f>
        <v>00</v>
      </c>
    </row>
    <row r="3" spans="1:7" ht="28" x14ac:dyDescent="0.15">
      <c r="A3" s="1" t="s">
        <v>39</v>
      </c>
      <c r="B3" s="5" t="s">
        <v>41</v>
      </c>
      <c r="C3" s="4" t="str">
        <f>Table1[[#This Row],[Agency]]&amp;" - "&amp;Table1[[#This Row],[Bureau]]</f>
        <v>Department of Agriculture - Office of the Secretary</v>
      </c>
      <c r="D3" s="36">
        <v>5</v>
      </c>
      <c r="E3" s="11">
        <v>3</v>
      </c>
      <c r="F3" s="14" t="str">
        <f>TEXT(Table1[[#This Row],[Numeric Agency]],"000")</f>
        <v>005</v>
      </c>
      <c r="G3" s="14" t="str">
        <f>TEXT(Table1[[#This Row],[Numeric Bureau]],"00")</f>
        <v>03</v>
      </c>
    </row>
    <row r="4" spans="1:7" ht="28" x14ac:dyDescent="0.15">
      <c r="A4" s="1" t="s">
        <v>39</v>
      </c>
      <c r="B4" s="5" t="s">
        <v>42</v>
      </c>
      <c r="C4" s="4" t="str">
        <f>Table1[[#This Row],[Agency]]&amp;" - "&amp;Table1[[#This Row],[Bureau]]</f>
        <v>Department of Agriculture - Executive Operations</v>
      </c>
      <c r="D4" s="36">
        <v>5</v>
      </c>
      <c r="E4" s="11">
        <v>4</v>
      </c>
      <c r="F4" s="14" t="str">
        <f>TEXT(Table1[[#This Row],[Numeric Agency]],"000")</f>
        <v>005</v>
      </c>
      <c r="G4" s="14" t="str">
        <f>TEXT(Table1[[#This Row],[Numeric Bureau]],"00")</f>
        <v>04</v>
      </c>
    </row>
    <row r="5" spans="1:7" ht="28" x14ac:dyDescent="0.15">
      <c r="A5" s="1" t="s">
        <v>39</v>
      </c>
      <c r="B5" s="1" t="s">
        <v>43</v>
      </c>
      <c r="C5" s="2" t="str">
        <f>Table1[[#This Row],[Agency]]&amp;" - "&amp;Table1[[#This Row],[Bureau]]</f>
        <v>Department of Agriculture - Office of Chief Information Officer</v>
      </c>
      <c r="D5" s="36">
        <v>5</v>
      </c>
      <c r="E5" s="13">
        <v>12</v>
      </c>
      <c r="F5" s="14" t="str">
        <f>TEXT(Table1[[#This Row],[Numeric Agency]],"000")</f>
        <v>005</v>
      </c>
      <c r="G5" s="14" t="str">
        <f>TEXT(Table1[[#This Row],[Numeric Bureau]],"00")</f>
        <v>12</v>
      </c>
    </row>
    <row r="6" spans="1:7" ht="28" x14ac:dyDescent="0.15">
      <c r="A6" s="1" t="s">
        <v>39</v>
      </c>
      <c r="B6" s="1" t="s">
        <v>44</v>
      </c>
      <c r="C6" s="2" t="str">
        <f>Table1[[#This Row],[Agency]]&amp;" - "&amp;Table1[[#This Row],[Bureau]]</f>
        <v>Department of Agriculture - Office of Chief Financial Officer</v>
      </c>
      <c r="D6" s="36">
        <v>5</v>
      </c>
      <c r="E6" s="13">
        <v>14</v>
      </c>
      <c r="F6" s="14" t="str">
        <f>TEXT(Table1[[#This Row],[Numeric Agency]],"000")</f>
        <v>005</v>
      </c>
      <c r="G6" s="14" t="str">
        <f>TEXT(Table1[[#This Row],[Numeric Bureau]],"00")</f>
        <v>14</v>
      </c>
    </row>
    <row r="7" spans="1:7" ht="28" x14ac:dyDescent="0.15">
      <c r="A7" s="1" t="s">
        <v>39</v>
      </c>
      <c r="B7" s="1" t="s">
        <v>45</v>
      </c>
      <c r="C7" s="2" t="str">
        <f>Table1[[#This Row],[Agency]]&amp;" - "&amp;Table1[[#This Row],[Bureau]]</f>
        <v>Department of Agriculture - Office of Civil Rights</v>
      </c>
      <c r="D7" s="36">
        <v>5</v>
      </c>
      <c r="E7" s="11">
        <v>7</v>
      </c>
      <c r="F7" s="14" t="str">
        <f>TEXT(Table1[[#This Row],[Numeric Agency]],"000")</f>
        <v>005</v>
      </c>
      <c r="G7" s="14" t="str">
        <f>TEXT(Table1[[#This Row],[Numeric Bureau]],"00")</f>
        <v>07</v>
      </c>
    </row>
    <row r="8" spans="1:7" ht="28" x14ac:dyDescent="0.15">
      <c r="A8" s="1" t="s">
        <v>39</v>
      </c>
      <c r="B8" s="1" t="s">
        <v>46</v>
      </c>
      <c r="C8" s="2" t="str">
        <f>Table1[[#This Row],[Agency]]&amp;" - "&amp;Table1[[#This Row],[Bureau]]</f>
        <v>Department of Agriculture - Hazardous Materials Management</v>
      </c>
      <c r="D8" s="36">
        <v>5</v>
      </c>
      <c r="E8" s="13">
        <v>16</v>
      </c>
      <c r="F8" s="14" t="str">
        <f>TEXT(Table1[[#This Row],[Numeric Agency]],"000")</f>
        <v>005</v>
      </c>
      <c r="G8" s="14" t="str">
        <f>TEXT(Table1[[#This Row],[Numeric Bureau]],"00")</f>
        <v>16</v>
      </c>
    </row>
    <row r="9" spans="1:7" ht="28" x14ac:dyDescent="0.15">
      <c r="A9" s="1" t="s">
        <v>39</v>
      </c>
      <c r="B9" s="1" t="s">
        <v>47</v>
      </c>
      <c r="C9" s="2" t="str">
        <f>Table1[[#This Row],[Agency]]&amp;" - "&amp;Table1[[#This Row],[Bureau]]</f>
        <v>Department of Agriculture - Buildings and Facilities</v>
      </c>
      <c r="D9" s="36">
        <v>5</v>
      </c>
      <c r="E9" s="13">
        <v>19</v>
      </c>
      <c r="F9" s="14" t="str">
        <f>TEXT(Table1[[#This Row],[Numeric Agency]],"000")</f>
        <v>005</v>
      </c>
      <c r="G9" s="14" t="str">
        <f>TEXT(Table1[[#This Row],[Numeric Bureau]],"00")</f>
        <v>19</v>
      </c>
    </row>
    <row r="10" spans="1:7" ht="28" x14ac:dyDescent="0.15">
      <c r="A10" s="1" t="s">
        <v>39</v>
      </c>
      <c r="B10" s="1" t="s">
        <v>48</v>
      </c>
      <c r="C10" s="2" t="str">
        <f>Table1[[#This Row],[Agency]]&amp;" - "&amp;Table1[[#This Row],[Bureau]]</f>
        <v>Department of Agriculture - Office of Inspector General</v>
      </c>
      <c r="D10" s="36">
        <v>5</v>
      </c>
      <c r="E10" s="11">
        <v>8</v>
      </c>
      <c r="F10" s="14" t="str">
        <f>TEXT(Table1[[#This Row],[Numeric Agency]],"000")</f>
        <v>005</v>
      </c>
      <c r="G10" s="14" t="str">
        <f>TEXT(Table1[[#This Row],[Numeric Bureau]],"00")</f>
        <v>08</v>
      </c>
    </row>
    <row r="11" spans="1:7" ht="28" x14ac:dyDescent="0.15">
      <c r="A11" s="1" t="s">
        <v>39</v>
      </c>
      <c r="B11" s="1" t="s">
        <v>49</v>
      </c>
      <c r="C11" s="2" t="str">
        <f>Table1[[#This Row],[Agency]]&amp;" - "&amp;Table1[[#This Row],[Bureau]]</f>
        <v>Department of Agriculture - Office of the General Counsel</v>
      </c>
      <c r="D11" s="36">
        <v>5</v>
      </c>
      <c r="E11" s="13">
        <v>10</v>
      </c>
      <c r="F11" s="14" t="str">
        <f>TEXT(Table1[[#This Row],[Numeric Agency]],"000")</f>
        <v>005</v>
      </c>
      <c r="G11" s="14" t="str">
        <f>TEXT(Table1[[#This Row],[Numeric Bureau]],"00")</f>
        <v>10</v>
      </c>
    </row>
    <row r="12" spans="1:7" ht="28" x14ac:dyDescent="0.15">
      <c r="A12" s="1" t="s">
        <v>39</v>
      </c>
      <c r="B12" s="1" t="s">
        <v>50</v>
      </c>
      <c r="C12" s="2" t="str">
        <f>Table1[[#This Row],[Agency]]&amp;" - "&amp;Table1[[#This Row],[Bureau]]</f>
        <v>Department of Agriculture - Economic Research Service</v>
      </c>
      <c r="D12" s="36">
        <v>5</v>
      </c>
      <c r="E12" s="13">
        <v>13</v>
      </c>
      <c r="F12" s="14" t="str">
        <f>TEXT(Table1[[#This Row],[Numeric Agency]],"000")</f>
        <v>005</v>
      </c>
      <c r="G12" s="14" t="str">
        <f>TEXT(Table1[[#This Row],[Numeric Bureau]],"00")</f>
        <v>13</v>
      </c>
    </row>
    <row r="13" spans="1:7" ht="28" x14ac:dyDescent="0.15">
      <c r="A13" s="1" t="s">
        <v>39</v>
      </c>
      <c r="B13" s="1" t="s">
        <v>51</v>
      </c>
      <c r="C13" s="2" t="str">
        <f>Table1[[#This Row],[Agency]]&amp;" - "&amp;Table1[[#This Row],[Bureau]]</f>
        <v>Department of Agriculture - National Agricultural Statistics Service</v>
      </c>
      <c r="D13" s="36">
        <v>5</v>
      </c>
      <c r="E13" s="13">
        <v>15</v>
      </c>
      <c r="F13" s="14" t="str">
        <f>TEXT(Table1[[#This Row],[Numeric Agency]],"000")</f>
        <v>005</v>
      </c>
      <c r="G13" s="14" t="str">
        <f>TEXT(Table1[[#This Row],[Numeric Bureau]],"00")</f>
        <v>15</v>
      </c>
    </row>
    <row r="14" spans="1:7" ht="28" x14ac:dyDescent="0.15">
      <c r="A14" s="1" t="s">
        <v>39</v>
      </c>
      <c r="B14" s="1" t="s">
        <v>52</v>
      </c>
      <c r="C14" s="2" t="str">
        <f>Table1[[#This Row],[Agency]]&amp;" - "&amp;Table1[[#This Row],[Bureau]]</f>
        <v>Department of Agriculture - Agricultural Research Service</v>
      </c>
      <c r="D14" s="36">
        <v>5</v>
      </c>
      <c r="E14" s="13">
        <v>18</v>
      </c>
      <c r="F14" s="14" t="str">
        <f>TEXT(Table1[[#This Row],[Numeric Agency]],"000")</f>
        <v>005</v>
      </c>
      <c r="G14" s="14" t="str">
        <f>TEXT(Table1[[#This Row],[Numeric Bureau]],"00")</f>
        <v>18</v>
      </c>
    </row>
    <row r="15" spans="1:7" ht="28" x14ac:dyDescent="0.15">
      <c r="A15" s="1" t="s">
        <v>39</v>
      </c>
      <c r="B15" s="1" t="s">
        <v>53</v>
      </c>
      <c r="C15" s="2" t="str">
        <f>Table1[[#This Row],[Agency]]&amp;" - "&amp;Table1[[#This Row],[Bureau]]</f>
        <v>Department of Agriculture - National Institute of Food and Agriculture</v>
      </c>
      <c r="D15" s="36">
        <v>5</v>
      </c>
      <c r="E15" s="13">
        <v>20</v>
      </c>
      <c r="F15" s="14" t="str">
        <f>TEXT(Table1[[#This Row],[Numeric Agency]],"000")</f>
        <v>005</v>
      </c>
      <c r="G15" s="14" t="str">
        <f>TEXT(Table1[[#This Row],[Numeric Bureau]],"00")</f>
        <v>20</v>
      </c>
    </row>
    <row r="16" spans="1:7" ht="28" x14ac:dyDescent="0.15">
      <c r="A16" s="1" t="s">
        <v>39</v>
      </c>
      <c r="B16" s="1" t="s">
        <v>54</v>
      </c>
      <c r="C16" s="2" t="str">
        <f>Table1[[#This Row],[Agency]]&amp;" - "&amp;Table1[[#This Row],[Bureau]]</f>
        <v>Department of Agriculture - Animal and Plant Health Inspection Service</v>
      </c>
      <c r="D16" s="36">
        <v>5</v>
      </c>
      <c r="E16" s="13">
        <v>32</v>
      </c>
      <c r="F16" s="14" t="str">
        <f>TEXT(Table1[[#This Row],[Numeric Agency]],"000")</f>
        <v>005</v>
      </c>
      <c r="G16" s="14" t="str">
        <f>TEXT(Table1[[#This Row],[Numeric Bureau]],"00")</f>
        <v>32</v>
      </c>
    </row>
    <row r="17" spans="1:7" ht="28" x14ac:dyDescent="0.15">
      <c r="A17" s="31" t="s">
        <v>39</v>
      </c>
      <c r="B17" s="1" t="s">
        <v>55</v>
      </c>
      <c r="C17" s="2" t="str">
        <f>Table1[[#This Row],[Agency]]&amp;" - "&amp;Table1[[#This Row],[Bureau]]</f>
        <v>Department of Agriculture - Food Safety and Inspection Service</v>
      </c>
      <c r="D17" s="36">
        <v>5</v>
      </c>
      <c r="E17" s="13">
        <v>35</v>
      </c>
      <c r="F17" s="14" t="str">
        <f>TEXT(Table1[[#This Row],[Numeric Agency]],"000")</f>
        <v>005</v>
      </c>
      <c r="G17" s="14" t="str">
        <f>TEXT(Table1[[#This Row],[Numeric Bureau]],"00")</f>
        <v>35</v>
      </c>
    </row>
    <row r="18" spans="1:7" ht="42" x14ac:dyDescent="0.15">
      <c r="A18" s="1" t="s">
        <v>39</v>
      </c>
      <c r="B18" s="1" t="s">
        <v>56</v>
      </c>
      <c r="C18" s="2" t="str">
        <f>Table1[[#This Row],[Agency]]&amp;" - "&amp;Table1[[#This Row],[Bureau]]</f>
        <v>Department of Agriculture - Grain Inspection, Packers and Stockyards Administration</v>
      </c>
      <c r="D18" s="36">
        <v>5</v>
      </c>
      <c r="E18" s="13">
        <v>37</v>
      </c>
      <c r="F18" s="14" t="str">
        <f>TEXT(Table1[[#This Row],[Numeric Agency]],"000")</f>
        <v>005</v>
      </c>
      <c r="G18" s="14" t="str">
        <f>TEXT(Table1[[#This Row],[Numeric Bureau]],"00")</f>
        <v>37</v>
      </c>
    </row>
    <row r="19" spans="1:7" ht="28" x14ac:dyDescent="0.15">
      <c r="A19" s="1" t="s">
        <v>39</v>
      </c>
      <c r="B19" s="1" t="s">
        <v>57</v>
      </c>
      <c r="C19" s="2" t="str">
        <f>Table1[[#This Row],[Agency]]&amp;" - "&amp;Table1[[#This Row],[Bureau]]</f>
        <v>Department of Agriculture - Agricultural Marketing Service</v>
      </c>
      <c r="D19" s="36">
        <v>5</v>
      </c>
      <c r="E19" s="13">
        <v>45</v>
      </c>
      <c r="F19" s="14" t="str">
        <f>TEXT(Table1[[#This Row],[Numeric Agency]],"000")</f>
        <v>005</v>
      </c>
      <c r="G19" s="14" t="str">
        <f>TEXT(Table1[[#This Row],[Numeric Bureau]],"00")</f>
        <v>45</v>
      </c>
    </row>
    <row r="20" spans="1:7" ht="28" x14ac:dyDescent="0.15">
      <c r="A20" s="1" t="s">
        <v>39</v>
      </c>
      <c r="B20" s="1" t="s">
        <v>58</v>
      </c>
      <c r="C20" s="2" t="str">
        <f>Table1[[#This Row],[Agency]]&amp;" - "&amp;Table1[[#This Row],[Bureau]]</f>
        <v>Department of Agriculture - Farm Production and Conservation</v>
      </c>
      <c r="D20" s="36">
        <v>5</v>
      </c>
      <c r="E20" s="13">
        <v>25</v>
      </c>
      <c r="F20" s="14" t="str">
        <f>TEXT(Table1[[#This Row],[Numeric Agency]],"000")</f>
        <v>005</v>
      </c>
      <c r="G20" s="14" t="str">
        <f>TEXT(Table1[[#This Row],[Numeric Bureau]],"00")</f>
        <v>25</v>
      </c>
    </row>
    <row r="21" spans="1:7" ht="28" x14ac:dyDescent="0.15">
      <c r="A21" s="1" t="s">
        <v>39</v>
      </c>
      <c r="B21" s="1" t="s">
        <v>59</v>
      </c>
      <c r="C21" s="2" t="str">
        <f>Table1[[#This Row],[Agency]]&amp;" - "&amp;Table1[[#This Row],[Bureau]]</f>
        <v>Department of Agriculture - Risk Management Agency</v>
      </c>
      <c r="D21" s="36">
        <v>5</v>
      </c>
      <c r="E21" s="13">
        <v>47</v>
      </c>
      <c r="F21" s="14" t="str">
        <f>TEXT(Table1[[#This Row],[Numeric Agency]],"000")</f>
        <v>005</v>
      </c>
      <c r="G21" s="14" t="str">
        <f>TEXT(Table1[[#This Row],[Numeric Bureau]],"00")</f>
        <v>47</v>
      </c>
    </row>
    <row r="22" spans="1:7" ht="28" x14ac:dyDescent="0.15">
      <c r="A22" s="1" t="s">
        <v>39</v>
      </c>
      <c r="B22" s="1" t="s">
        <v>60</v>
      </c>
      <c r="C22" s="2" t="str">
        <f>Table1[[#This Row],[Agency]]&amp;" - "&amp;Table1[[#This Row],[Bureau]]</f>
        <v>Department of Agriculture - Farm Service Agency</v>
      </c>
      <c r="D22" s="36">
        <v>5</v>
      </c>
      <c r="E22" s="13">
        <v>49</v>
      </c>
      <c r="F22" s="14" t="str">
        <f>TEXT(Table1[[#This Row],[Numeric Agency]],"000")</f>
        <v>005</v>
      </c>
      <c r="G22" s="14" t="str">
        <f>TEXT(Table1[[#This Row],[Numeric Bureau]],"00")</f>
        <v>49</v>
      </c>
    </row>
    <row r="23" spans="1:7" ht="28" x14ac:dyDescent="0.15">
      <c r="A23" s="1" t="s">
        <v>39</v>
      </c>
      <c r="B23" s="1" t="s">
        <v>61</v>
      </c>
      <c r="C23" s="2" t="str">
        <f>Table1[[#This Row],[Agency]]&amp;" - "&amp;Table1[[#This Row],[Bureau]]</f>
        <v>Department of Agriculture - Natural Resources Conservation Service</v>
      </c>
      <c r="D23" s="36">
        <v>5</v>
      </c>
      <c r="E23" s="13">
        <v>53</v>
      </c>
      <c r="F23" s="14" t="str">
        <f>TEXT(Table1[[#This Row],[Numeric Agency]],"000")</f>
        <v>005</v>
      </c>
      <c r="G23" s="14" t="str">
        <f>TEXT(Table1[[#This Row],[Numeric Bureau]],"00")</f>
        <v>53</v>
      </c>
    </row>
    <row r="24" spans="1:7" ht="28" x14ac:dyDescent="0.15">
      <c r="A24" s="1" t="s">
        <v>39</v>
      </c>
      <c r="B24" s="1" t="s">
        <v>62</v>
      </c>
      <c r="C24" s="2" t="str">
        <f>Table1[[#This Row],[Agency]]&amp;" - "&amp;Table1[[#This Row],[Bureau]]</f>
        <v>Department of Agriculture - Rural Development</v>
      </c>
      <c r="D24" s="36">
        <v>5</v>
      </c>
      <c r="E24" s="13">
        <v>55</v>
      </c>
      <c r="F24" s="14" t="str">
        <f>TEXT(Table1[[#This Row],[Numeric Agency]],"000")</f>
        <v>005</v>
      </c>
      <c r="G24" s="14" t="str">
        <f>TEXT(Table1[[#This Row],[Numeric Bureau]],"00")</f>
        <v>55</v>
      </c>
    </row>
    <row r="25" spans="1:7" ht="28" x14ac:dyDescent="0.15">
      <c r="A25" s="1" t="s">
        <v>39</v>
      </c>
      <c r="B25" s="1" t="s">
        <v>63</v>
      </c>
      <c r="C25" s="2" t="str">
        <f>Table1[[#This Row],[Agency]]&amp;" - "&amp;Table1[[#This Row],[Bureau]]</f>
        <v>Department of Agriculture - Rural Housing Service</v>
      </c>
      <c r="D25" s="36">
        <v>5</v>
      </c>
      <c r="E25" s="13">
        <v>63</v>
      </c>
      <c r="F25" s="14" t="str">
        <f>TEXT(Table1[[#This Row],[Numeric Agency]],"000")</f>
        <v>005</v>
      </c>
      <c r="G25" s="14" t="str">
        <f>TEXT(Table1[[#This Row],[Numeric Bureau]],"00")</f>
        <v>63</v>
      </c>
    </row>
    <row r="26" spans="1:7" ht="28" x14ac:dyDescent="0.15">
      <c r="A26" s="1" t="s">
        <v>39</v>
      </c>
      <c r="B26" s="1" t="s">
        <v>64</v>
      </c>
      <c r="C26" s="2" t="str">
        <f>Table1[[#This Row],[Agency]]&amp;" - "&amp;Table1[[#This Row],[Bureau]]</f>
        <v>Department of Agriculture - Rural Business-Cooperative Service</v>
      </c>
      <c r="D26" s="36">
        <v>5</v>
      </c>
      <c r="E26" s="13">
        <v>65</v>
      </c>
      <c r="F26" s="14" t="str">
        <f>TEXT(Table1[[#This Row],[Numeric Agency]],"000")</f>
        <v>005</v>
      </c>
      <c r="G26" s="14" t="str">
        <f>TEXT(Table1[[#This Row],[Numeric Bureau]],"00")</f>
        <v>65</v>
      </c>
    </row>
    <row r="27" spans="1:7" ht="28" x14ac:dyDescent="0.15">
      <c r="A27" s="31" t="s">
        <v>39</v>
      </c>
      <c r="B27" s="1" t="s">
        <v>65</v>
      </c>
      <c r="C27" s="2" t="str">
        <f>Table1[[#This Row],[Agency]]&amp;" - "&amp;Table1[[#This Row],[Bureau]]</f>
        <v>Department of Agriculture - Rural Utilities Service</v>
      </c>
      <c r="D27" s="36">
        <v>5</v>
      </c>
      <c r="E27" s="13">
        <v>60</v>
      </c>
      <c r="F27" s="14" t="str">
        <f>TEXT(Table1[[#This Row],[Numeric Agency]],"000")</f>
        <v>005</v>
      </c>
      <c r="G27" s="14" t="str">
        <f>TEXT(Table1[[#This Row],[Numeric Bureau]],"00")</f>
        <v>60</v>
      </c>
    </row>
    <row r="28" spans="1:7" ht="28" x14ac:dyDescent="0.15">
      <c r="A28" s="1" t="s">
        <v>39</v>
      </c>
      <c r="B28" s="1" t="s">
        <v>66</v>
      </c>
      <c r="C28" s="2" t="str">
        <f>Table1[[#This Row],[Agency]]&amp;" - "&amp;Table1[[#This Row],[Bureau]]</f>
        <v>Department of Agriculture - Foreign Agricultural Service</v>
      </c>
      <c r="D28" s="36">
        <v>5</v>
      </c>
      <c r="E28" s="13">
        <v>68</v>
      </c>
      <c r="F28" s="14" t="str">
        <f>TEXT(Table1[[#This Row],[Numeric Agency]],"000")</f>
        <v>005</v>
      </c>
      <c r="G28" s="14" t="str">
        <f>TEXT(Table1[[#This Row],[Numeric Bureau]],"00")</f>
        <v>68</v>
      </c>
    </row>
    <row r="29" spans="1:7" ht="28" x14ac:dyDescent="0.15">
      <c r="A29" s="1" t="s">
        <v>39</v>
      </c>
      <c r="B29" s="1" t="s">
        <v>67</v>
      </c>
      <c r="C29" s="2" t="str">
        <f>Table1[[#This Row],[Agency]]&amp;" - "&amp;Table1[[#This Row],[Bureau]]</f>
        <v>Department of Agriculture - Food and Nutrition Service</v>
      </c>
      <c r="D29" s="36">
        <v>5</v>
      </c>
      <c r="E29" s="13">
        <v>84</v>
      </c>
      <c r="F29" s="12" t="str">
        <f>TEXT(Table1[[#This Row],[Numeric Agency]],"000")</f>
        <v>005</v>
      </c>
      <c r="G29" s="12" t="str">
        <f>TEXT(Table1[[#This Row],[Numeric Bureau]],"00")</f>
        <v>84</v>
      </c>
    </row>
    <row r="30" spans="1:7" ht="28" x14ac:dyDescent="0.15">
      <c r="A30" s="1" t="s">
        <v>39</v>
      </c>
      <c r="B30" s="1" t="s">
        <v>68</v>
      </c>
      <c r="C30" s="2" t="str">
        <f>Table1[[#This Row],[Agency]]&amp;" - "&amp;Table1[[#This Row],[Bureau]]</f>
        <v>Department of Agriculture - Forest Service</v>
      </c>
      <c r="D30" s="36">
        <v>5</v>
      </c>
      <c r="E30" s="13">
        <v>96</v>
      </c>
      <c r="F30" s="14" t="str">
        <f>TEXT(Table1[[#This Row],[Numeric Agency]],"000")</f>
        <v>005</v>
      </c>
      <c r="G30" s="12" t="str">
        <f>TEXT(Table1[[#This Row],[Numeric Bureau]],"00")</f>
        <v>96</v>
      </c>
    </row>
    <row r="31" spans="1:7" ht="28" x14ac:dyDescent="0.15">
      <c r="A31" s="1" t="s">
        <v>69</v>
      </c>
      <c r="B31" s="1" t="s">
        <v>69</v>
      </c>
      <c r="C31" s="2" t="str">
        <f>Table1[[#This Row],[Agency]]&amp;" - "&amp;Table1[[#This Row],[Bureau]]</f>
        <v>Department of Commerce - Department of Commerce</v>
      </c>
      <c r="D31" s="36">
        <v>6</v>
      </c>
      <c r="E31" s="11">
        <v>0</v>
      </c>
      <c r="F31" s="14" t="str">
        <f>TEXT(Table1[[#This Row],[Numeric Agency]],"000")</f>
        <v>006</v>
      </c>
      <c r="G31" s="12" t="str">
        <f>TEXT(Table1[[#This Row],[Numeric Bureau]],"00")</f>
        <v>00</v>
      </c>
    </row>
    <row r="32" spans="1:7" ht="28" x14ac:dyDescent="0.15">
      <c r="A32" s="1" t="s">
        <v>69</v>
      </c>
      <c r="B32" s="1" t="s">
        <v>70</v>
      </c>
      <c r="C32" s="2" t="str">
        <f>Table1[[#This Row],[Agency]]&amp;" - "&amp;Table1[[#This Row],[Bureau]]</f>
        <v>Department of Commerce - Departmental Management</v>
      </c>
      <c r="D32" s="36">
        <v>6</v>
      </c>
      <c r="E32" s="11">
        <v>5</v>
      </c>
      <c r="F32" s="12" t="str">
        <f>TEXT(Table1[[#This Row],[Numeric Agency]],"000")</f>
        <v>006</v>
      </c>
      <c r="G32" s="12" t="str">
        <f>TEXT(Table1[[#This Row],[Numeric Bureau]],"00")</f>
        <v>05</v>
      </c>
    </row>
    <row r="33" spans="1:7" ht="28" x14ac:dyDescent="0.15">
      <c r="A33" s="1" t="s">
        <v>69</v>
      </c>
      <c r="B33" s="1" t="s">
        <v>71</v>
      </c>
      <c r="C33" s="2" t="str">
        <f>Table1[[#This Row],[Agency]]&amp;" - "&amp;Table1[[#This Row],[Bureau]]</f>
        <v>Department of Commerce - Economic Development Administration</v>
      </c>
      <c r="D33" s="36">
        <v>6</v>
      </c>
      <c r="E33" s="11">
        <v>6</v>
      </c>
      <c r="F33" s="12" t="str">
        <f>TEXT(Table1[[#This Row],[Numeric Agency]],"000")</f>
        <v>006</v>
      </c>
      <c r="G33" s="12" t="str">
        <f>TEXT(Table1[[#This Row],[Numeric Bureau]],"00")</f>
        <v>06</v>
      </c>
    </row>
    <row r="34" spans="1:7" ht="28" x14ac:dyDescent="0.15">
      <c r="A34" s="1" t="s">
        <v>69</v>
      </c>
      <c r="B34" s="1" t="s">
        <v>72</v>
      </c>
      <c r="C34" s="2" t="str">
        <f>Table1[[#This Row],[Agency]]&amp;" - "&amp;Table1[[#This Row],[Bureau]]</f>
        <v>Department of Commerce - Bureau of the Census</v>
      </c>
      <c r="D34" s="36">
        <v>6</v>
      </c>
      <c r="E34" s="11">
        <v>7</v>
      </c>
      <c r="F34" s="12" t="str">
        <f>TEXT(Table1[[#This Row],[Numeric Agency]],"000")</f>
        <v>006</v>
      </c>
      <c r="G34" s="12" t="str">
        <f>TEXT(Table1[[#This Row],[Numeric Bureau]],"00")</f>
        <v>07</v>
      </c>
    </row>
    <row r="35" spans="1:7" ht="28" x14ac:dyDescent="0.15">
      <c r="A35" s="1" t="s">
        <v>69</v>
      </c>
      <c r="B35" s="1" t="s">
        <v>73</v>
      </c>
      <c r="C35" s="2" t="str">
        <f>Table1[[#This Row],[Agency]]&amp;" - "&amp;Table1[[#This Row],[Bureau]]</f>
        <v>Department of Commerce - Bureau of Economic Analysis</v>
      </c>
      <c r="D35" s="36">
        <v>6</v>
      </c>
      <c r="E35" s="11">
        <v>8</v>
      </c>
      <c r="F35" s="12" t="str">
        <f>TEXT(Table1[[#This Row],[Numeric Agency]],"000")</f>
        <v>006</v>
      </c>
      <c r="G35" s="12" t="str">
        <f>TEXT(Table1[[#This Row],[Numeric Bureau]],"00")</f>
        <v>08</v>
      </c>
    </row>
    <row r="36" spans="1:7" ht="28" x14ac:dyDescent="0.15">
      <c r="A36" s="1" t="s">
        <v>69</v>
      </c>
      <c r="B36" s="1" t="s">
        <v>74</v>
      </c>
      <c r="C36" s="2" t="str">
        <f>Table1[[#This Row],[Agency]]&amp;" - "&amp;Table1[[#This Row],[Bureau]]</f>
        <v>Department of Commerce - International Trade Administration</v>
      </c>
      <c r="D36" s="36">
        <v>6</v>
      </c>
      <c r="E36" s="13">
        <v>25</v>
      </c>
      <c r="F36" s="12" t="str">
        <f>TEXT(Table1[[#This Row],[Numeric Agency]],"000")</f>
        <v>006</v>
      </c>
      <c r="G36" s="12" t="str">
        <f>TEXT(Table1[[#This Row],[Numeric Bureau]],"00")</f>
        <v>25</v>
      </c>
    </row>
    <row r="37" spans="1:7" ht="28" x14ac:dyDescent="0.15">
      <c r="A37" s="1" t="s">
        <v>69</v>
      </c>
      <c r="B37" s="1" t="s">
        <v>75</v>
      </c>
      <c r="C37" s="2" t="str">
        <f>Table1[[#This Row],[Agency]]&amp;" - "&amp;Table1[[#This Row],[Bureau]]</f>
        <v>Department of Commerce - Bureau of Industry and Security</v>
      </c>
      <c r="D37" s="36">
        <v>6</v>
      </c>
      <c r="E37" s="13">
        <v>30</v>
      </c>
      <c r="F37" s="12" t="str">
        <f>TEXT(Table1[[#This Row],[Numeric Agency]],"000")</f>
        <v>006</v>
      </c>
      <c r="G37" s="12" t="str">
        <f>TEXT(Table1[[#This Row],[Numeric Bureau]],"00")</f>
        <v>30</v>
      </c>
    </row>
    <row r="38" spans="1:7" ht="28" x14ac:dyDescent="0.15">
      <c r="A38" s="1" t="s">
        <v>69</v>
      </c>
      <c r="B38" s="1" t="s">
        <v>76</v>
      </c>
      <c r="C38" s="2" t="str">
        <f>Table1[[#This Row],[Agency]]&amp;" - "&amp;Table1[[#This Row],[Bureau]]</f>
        <v>Department of Commerce - Minority Business Development Agency</v>
      </c>
      <c r="D38" s="36">
        <v>6</v>
      </c>
      <c r="E38" s="13">
        <v>40</v>
      </c>
      <c r="F38" s="12" t="str">
        <f>TEXT(Table1[[#This Row],[Numeric Agency]],"000")</f>
        <v>006</v>
      </c>
      <c r="G38" s="12" t="str">
        <f>TEXT(Table1[[#This Row],[Numeric Bureau]],"00")</f>
        <v>40</v>
      </c>
    </row>
    <row r="39" spans="1:7" ht="42" x14ac:dyDescent="0.15">
      <c r="A39" s="1" t="s">
        <v>69</v>
      </c>
      <c r="B39" s="1" t="s">
        <v>77</v>
      </c>
      <c r="C39" s="2" t="str">
        <f>Table1[[#This Row],[Agency]]&amp;" - "&amp;Table1[[#This Row],[Bureau]]</f>
        <v>Department of Commerce - National Oceanic and Atmospheric Administration</v>
      </c>
      <c r="D39" s="36">
        <v>6</v>
      </c>
      <c r="E39" s="13">
        <v>48</v>
      </c>
      <c r="F39" s="12" t="str">
        <f>TEXT(Table1[[#This Row],[Numeric Agency]],"000")</f>
        <v>006</v>
      </c>
      <c r="G39" s="12" t="str">
        <f>TEXT(Table1[[#This Row],[Numeric Bureau]],"00")</f>
        <v>48</v>
      </c>
    </row>
    <row r="40" spans="1:7" ht="28" x14ac:dyDescent="0.15">
      <c r="A40" s="1" t="s">
        <v>69</v>
      </c>
      <c r="B40" s="5" t="s">
        <v>78</v>
      </c>
      <c r="C40" s="4" t="str">
        <f>Table1[[#This Row],[Agency]]&amp;" - "&amp;Table1[[#This Row],[Bureau]]</f>
        <v>Department of Commerce - U.S. Patent and Trademark Office</v>
      </c>
      <c r="D40" s="36">
        <v>6</v>
      </c>
      <c r="E40" s="13">
        <v>51</v>
      </c>
      <c r="F40" s="12" t="str">
        <f>TEXT(Table1[[#This Row],[Numeric Agency]],"000")</f>
        <v>006</v>
      </c>
      <c r="G40" s="12" t="str">
        <f>TEXT(Table1[[#This Row],[Numeric Bureau]],"00")</f>
        <v>51</v>
      </c>
    </row>
    <row r="41" spans="1:7" ht="28" x14ac:dyDescent="0.15">
      <c r="A41" s="1" t="s">
        <v>69</v>
      </c>
      <c r="B41" s="5" t="s">
        <v>79</v>
      </c>
      <c r="C41" s="4" t="str">
        <f>Table1[[#This Row],[Agency]]&amp;" - "&amp;Table1[[#This Row],[Bureau]]</f>
        <v>Department of Commerce - National Technical Information Service</v>
      </c>
      <c r="D41" s="36">
        <v>6</v>
      </c>
      <c r="E41" s="13">
        <v>54</v>
      </c>
      <c r="F41" s="12" t="str">
        <f>TEXT(Table1[[#This Row],[Numeric Agency]],"000")</f>
        <v>006</v>
      </c>
      <c r="G41" s="12" t="str">
        <f>TEXT(Table1[[#This Row],[Numeric Bureau]],"00")</f>
        <v>54</v>
      </c>
    </row>
    <row r="42" spans="1:7" ht="28" x14ac:dyDescent="0.15">
      <c r="A42" s="1" t="s">
        <v>69</v>
      </c>
      <c r="B42" s="1" t="s">
        <v>80</v>
      </c>
      <c r="C42" s="2" t="str">
        <f>Table1[[#This Row],[Agency]]&amp;" - "&amp;Table1[[#This Row],[Bureau]]</f>
        <v>Department of Commerce - National Institute of Standards and Technology</v>
      </c>
      <c r="D42" s="36">
        <v>6</v>
      </c>
      <c r="E42" s="13">
        <v>55</v>
      </c>
      <c r="F42" s="12" t="str">
        <f>TEXT(Table1[[#This Row],[Numeric Agency]],"000")</f>
        <v>006</v>
      </c>
      <c r="G42" s="12" t="str">
        <f>TEXT(Table1[[#This Row],[Numeric Bureau]],"00")</f>
        <v>55</v>
      </c>
    </row>
    <row r="43" spans="1:7" ht="42" x14ac:dyDescent="0.15">
      <c r="A43" s="1" t="s">
        <v>69</v>
      </c>
      <c r="B43" s="1" t="s">
        <v>81</v>
      </c>
      <c r="C43" s="2" t="str">
        <f>Table1[[#This Row],[Agency]]&amp;" - "&amp;Table1[[#This Row],[Bureau]]</f>
        <v>Department of Commerce - National Telecommunications and Information Administration</v>
      </c>
      <c r="D43" s="36">
        <v>6</v>
      </c>
      <c r="E43" s="13">
        <v>60</v>
      </c>
      <c r="F43" s="12" t="str">
        <f>TEXT(Table1[[#This Row],[Numeric Agency]],"000")</f>
        <v>006</v>
      </c>
      <c r="G43" s="12" t="str">
        <f>TEXT(Table1[[#This Row],[Numeric Bureau]],"00")</f>
        <v>60</v>
      </c>
    </row>
    <row r="44" spans="1:7" ht="42" x14ac:dyDescent="0.15">
      <c r="A44" s="1" t="s">
        <v>82</v>
      </c>
      <c r="B44" s="1" t="s">
        <v>83</v>
      </c>
      <c r="C44" s="2" t="str">
        <f>Table1[[#This Row],[Agency]]&amp;" - "&amp;Table1[[#This Row],[Bureau]]</f>
        <v>Department of Defense--Military Programs - Department of Defense--Military Programs</v>
      </c>
      <c r="D44" s="36">
        <v>7</v>
      </c>
      <c r="E44" s="11">
        <v>0</v>
      </c>
      <c r="F44" s="12" t="str">
        <f>TEXT(Table1[[#This Row],[Numeric Agency]],"000")</f>
        <v>007</v>
      </c>
      <c r="G44" s="12" t="str">
        <f>TEXT(Table1[[#This Row],[Numeric Bureau]],"00")</f>
        <v>00</v>
      </c>
    </row>
    <row r="45" spans="1:7" ht="28" x14ac:dyDescent="0.15">
      <c r="A45" s="1" t="s">
        <v>82</v>
      </c>
      <c r="B45" s="1" t="s">
        <v>84</v>
      </c>
      <c r="C45" s="2" t="str">
        <f>Table1[[#This Row],[Agency]]&amp;" - "&amp;Table1[[#This Row],[Bureau]]</f>
        <v>Department of Defense--Military Programs - Military Personnel</v>
      </c>
      <c r="D45" s="36">
        <v>7</v>
      </c>
      <c r="E45" s="11">
        <v>5</v>
      </c>
      <c r="F45" s="12" t="str">
        <f>TEXT(Table1[[#This Row],[Numeric Agency]],"000")</f>
        <v>007</v>
      </c>
      <c r="G45" s="12" t="str">
        <f>TEXT(Table1[[#This Row],[Numeric Bureau]],"00")</f>
        <v>05</v>
      </c>
    </row>
    <row r="46" spans="1:7" ht="28" x14ac:dyDescent="0.15">
      <c r="A46" s="1" t="s">
        <v>82</v>
      </c>
      <c r="B46" s="1" t="s">
        <v>85</v>
      </c>
      <c r="C46" s="2" t="str">
        <f>Table1[[#This Row],[Agency]]&amp;" - "&amp;Table1[[#This Row],[Bureau]]</f>
        <v>Department of Defense--Military Programs - Operation and Maintenance</v>
      </c>
      <c r="D46" s="36">
        <v>7</v>
      </c>
      <c r="E46" s="13">
        <v>10</v>
      </c>
      <c r="F46" s="12" t="str">
        <f>TEXT(Table1[[#This Row],[Numeric Agency]],"000")</f>
        <v>007</v>
      </c>
      <c r="G46" s="12" t="str">
        <f>TEXT(Table1[[#This Row],[Numeric Bureau]],"00")</f>
        <v>10</v>
      </c>
    </row>
    <row r="47" spans="1:7" ht="42" x14ac:dyDescent="0.15">
      <c r="A47" s="1" t="s">
        <v>82</v>
      </c>
      <c r="B47" s="1" t="s">
        <v>86</v>
      </c>
      <c r="C47" s="2" t="str">
        <f>Table1[[#This Row],[Agency]]&amp;" - "&amp;Table1[[#This Row],[Bureau]]</f>
        <v>Department of Defense--Military Programs - International Reconstruction and Other Assistance</v>
      </c>
      <c r="D47" s="36">
        <v>7</v>
      </c>
      <c r="E47" s="13">
        <v>12</v>
      </c>
      <c r="F47" s="12" t="str">
        <f>TEXT(Table1[[#This Row],[Numeric Agency]],"000")</f>
        <v>007</v>
      </c>
      <c r="G47" s="12" t="str">
        <f>TEXT(Table1[[#This Row],[Numeric Bureau]],"00")</f>
        <v>12</v>
      </c>
    </row>
    <row r="48" spans="1:7" ht="28" x14ac:dyDescent="0.15">
      <c r="A48" s="1" t="s">
        <v>82</v>
      </c>
      <c r="B48" s="1" t="s">
        <v>87</v>
      </c>
      <c r="C48" s="2" t="str">
        <f>Table1[[#This Row],[Agency]]&amp;" - "&amp;Table1[[#This Row],[Bureau]]</f>
        <v>Department of Defense--Military Programs - Procurement</v>
      </c>
      <c r="D48" s="36">
        <v>7</v>
      </c>
      <c r="E48" s="13">
        <v>15</v>
      </c>
      <c r="F48" s="12" t="str">
        <f>TEXT(Table1[[#This Row],[Numeric Agency]],"000")</f>
        <v>007</v>
      </c>
      <c r="G48" s="12" t="str">
        <f>TEXT(Table1[[#This Row],[Numeric Bureau]],"00")</f>
        <v>15</v>
      </c>
    </row>
    <row r="49" spans="1:7" ht="42" x14ac:dyDescent="0.15">
      <c r="A49" s="1" t="s">
        <v>82</v>
      </c>
      <c r="B49" s="1" t="s">
        <v>88</v>
      </c>
      <c r="C49" s="2" t="str">
        <f>Table1[[#This Row],[Agency]]&amp;" - "&amp;Table1[[#This Row],[Bureau]]</f>
        <v>Department of Defense--Military Programs - Research, Development, Test, and Evaluation</v>
      </c>
      <c r="D49" s="36">
        <v>7</v>
      </c>
      <c r="E49" s="13">
        <v>20</v>
      </c>
      <c r="F49" s="12" t="str">
        <f>TEXT(Table1[[#This Row],[Numeric Agency]],"000")</f>
        <v>007</v>
      </c>
      <c r="G49" s="12" t="str">
        <f>TEXT(Table1[[#This Row],[Numeric Bureau]],"00")</f>
        <v>20</v>
      </c>
    </row>
    <row r="50" spans="1:7" ht="28" x14ac:dyDescent="0.15">
      <c r="A50" s="1" t="s">
        <v>82</v>
      </c>
      <c r="B50" s="1" t="s">
        <v>89</v>
      </c>
      <c r="C50" s="2" t="str">
        <f>Table1[[#This Row],[Agency]]&amp;" - "&amp;Table1[[#This Row],[Bureau]]</f>
        <v>Department of Defense--Military Programs - Military Construction</v>
      </c>
      <c r="D50" s="36">
        <v>7</v>
      </c>
      <c r="E50" s="13">
        <v>25</v>
      </c>
      <c r="F50" s="12" t="str">
        <f>TEXT(Table1[[#This Row],[Numeric Agency]],"000")</f>
        <v>007</v>
      </c>
      <c r="G50" s="12" t="str">
        <f>TEXT(Table1[[#This Row],[Numeric Bureau]],"00")</f>
        <v>25</v>
      </c>
    </row>
    <row r="51" spans="1:7" ht="28" x14ac:dyDescent="0.15">
      <c r="A51" s="1" t="s">
        <v>82</v>
      </c>
      <c r="B51" s="1" t="s">
        <v>90</v>
      </c>
      <c r="C51" s="2" t="str">
        <f>Table1[[#This Row],[Agency]]&amp;" - "&amp;Table1[[#This Row],[Bureau]]</f>
        <v>Department of Defense--Military Programs - Family Housing</v>
      </c>
      <c r="D51" s="36">
        <v>7</v>
      </c>
      <c r="E51" s="13">
        <v>30</v>
      </c>
      <c r="F51" s="12" t="str">
        <f>TEXT(Table1[[#This Row],[Numeric Agency]],"000")</f>
        <v>007</v>
      </c>
      <c r="G51" s="12" t="str">
        <f>TEXT(Table1[[#This Row],[Numeric Bureau]],"00")</f>
        <v>30</v>
      </c>
    </row>
    <row r="52" spans="1:7" ht="42" x14ac:dyDescent="0.15">
      <c r="A52" s="1" t="s">
        <v>82</v>
      </c>
      <c r="B52" s="1" t="s">
        <v>91</v>
      </c>
      <c r="C52" s="2" t="str">
        <f>Table1[[#This Row],[Agency]]&amp;" - "&amp;Table1[[#This Row],[Bureau]]</f>
        <v>Department of Defense--Military Programs - Revolving and Management Funds</v>
      </c>
      <c r="D52" s="36">
        <v>7</v>
      </c>
      <c r="E52" s="13">
        <v>40</v>
      </c>
      <c r="F52" s="12" t="str">
        <f>TEXT(Table1[[#This Row],[Numeric Agency]],"000")</f>
        <v>007</v>
      </c>
      <c r="G52" s="12" t="str">
        <f>TEXT(Table1[[#This Row],[Numeric Bureau]],"00")</f>
        <v>40</v>
      </c>
    </row>
    <row r="53" spans="1:7" ht="28" x14ac:dyDescent="0.15">
      <c r="A53" s="1" t="s">
        <v>82</v>
      </c>
      <c r="B53" s="1" t="s">
        <v>92</v>
      </c>
      <c r="C53" s="2" t="str">
        <f>Table1[[#This Row],[Agency]]&amp;" - "&amp;Table1[[#This Row],[Bureau]]</f>
        <v>Department of Defense--Military Programs - Allowances</v>
      </c>
      <c r="D53" s="36">
        <v>7</v>
      </c>
      <c r="E53" s="13">
        <v>45</v>
      </c>
      <c r="F53" s="12" t="str">
        <f>TEXT(Table1[[#This Row],[Numeric Agency]],"000")</f>
        <v>007</v>
      </c>
      <c r="G53" s="12" t="str">
        <f>TEXT(Table1[[#This Row],[Numeric Bureau]],"00")</f>
        <v>45</v>
      </c>
    </row>
    <row r="54" spans="1:7" ht="28" x14ac:dyDescent="0.15">
      <c r="A54" s="1" t="s">
        <v>82</v>
      </c>
      <c r="B54" s="1" t="s">
        <v>93</v>
      </c>
      <c r="C54" s="2" t="str">
        <f>Table1[[#This Row],[Agency]]&amp;" - "&amp;Table1[[#This Row],[Bureau]]</f>
        <v>Department of Defense--Military Programs - Trust Funds</v>
      </c>
      <c r="D54" s="36">
        <v>7</v>
      </c>
      <c r="E54" s="13">
        <v>55</v>
      </c>
      <c r="F54" s="12" t="str">
        <f>TEXT(Table1[[#This Row],[Numeric Agency]],"000")</f>
        <v>007</v>
      </c>
      <c r="G54" s="12" t="str">
        <f>TEXT(Table1[[#This Row],[Numeric Bureau]],"00")</f>
        <v>55</v>
      </c>
    </row>
    <row r="55" spans="1:7" ht="28" x14ac:dyDescent="0.15">
      <c r="A55" s="1" t="s">
        <v>82</v>
      </c>
      <c r="B55" s="6" t="s">
        <v>94</v>
      </c>
      <c r="C55" s="9" t="str">
        <f>Table1[[#This Row],[Agency]]&amp;" - "&amp;Table1[[#This Row],[Bureau]]</f>
        <v>Department of Defense--Military Programs - Navy, Marine Corps</v>
      </c>
      <c r="D55" s="36">
        <v>7</v>
      </c>
      <c r="E55" s="34">
        <v>17</v>
      </c>
      <c r="F55" s="12" t="str">
        <f>TEXT(Table1[[#This Row],[Numeric Agency]],"000")</f>
        <v>007</v>
      </c>
      <c r="G55" s="12" t="str">
        <f>TEXT(Table1[[#This Row],[Numeric Bureau]],"00")</f>
        <v>17</v>
      </c>
    </row>
    <row r="56" spans="1:7" ht="28" x14ac:dyDescent="0.15">
      <c r="A56" s="1" t="s">
        <v>82</v>
      </c>
      <c r="B56" s="6" t="s">
        <v>95</v>
      </c>
      <c r="C56" s="9" t="str">
        <f>Table1[[#This Row],[Agency]]&amp;" - "&amp;Table1[[#This Row],[Bureau]]</f>
        <v xml:space="preserve">Department of Defense--Military Programs - Army </v>
      </c>
      <c r="D56" s="36">
        <v>7</v>
      </c>
      <c r="E56" s="34">
        <v>21</v>
      </c>
      <c r="F56" s="12" t="str">
        <f>TEXT(Table1[[#This Row],[Numeric Agency]],"000")</f>
        <v>007</v>
      </c>
      <c r="G56" s="12" t="str">
        <f>TEXT(Table1[[#This Row],[Numeric Bureau]],"00")</f>
        <v>21</v>
      </c>
    </row>
    <row r="57" spans="1:7" ht="28" x14ac:dyDescent="0.15">
      <c r="A57" s="1" t="s">
        <v>82</v>
      </c>
      <c r="B57" s="6" t="s">
        <v>96</v>
      </c>
      <c r="C57" s="9" t="str">
        <f>Table1[[#This Row],[Agency]]&amp;" - "&amp;Table1[[#This Row],[Bureau]]</f>
        <v>Department of Defense--Military Programs - Air Force</v>
      </c>
      <c r="D57" s="36">
        <v>7</v>
      </c>
      <c r="E57" s="34">
        <v>57</v>
      </c>
      <c r="F57" s="12" t="str">
        <f>TEXT(Table1[[#This Row],[Numeric Agency]],"000")</f>
        <v>007</v>
      </c>
      <c r="G57" s="12" t="str">
        <f>TEXT(Table1[[#This Row],[Numeric Bureau]],"00")</f>
        <v>57</v>
      </c>
    </row>
    <row r="58" spans="1:7" ht="28" x14ac:dyDescent="0.15">
      <c r="A58" s="1" t="s">
        <v>82</v>
      </c>
      <c r="B58" s="6" t="s">
        <v>97</v>
      </c>
      <c r="C58" s="9" t="str">
        <f>Table1[[#This Row],[Agency]]&amp;" - "&amp;Table1[[#This Row],[Bureau]]</f>
        <v>Department of Defense--Military Programs - Defense-wide</v>
      </c>
      <c r="D58" s="36">
        <v>7</v>
      </c>
      <c r="E58" s="34">
        <v>97</v>
      </c>
      <c r="F58" s="12" t="str">
        <f>TEXT(Table1[[#This Row],[Numeric Agency]],"000")</f>
        <v>007</v>
      </c>
      <c r="G58" s="12" t="str">
        <f>TEXT(Table1[[#This Row],[Numeric Bureau]],"00")</f>
        <v>97</v>
      </c>
    </row>
    <row r="59" spans="1:7" ht="28" x14ac:dyDescent="0.15">
      <c r="A59" s="1" t="s">
        <v>98</v>
      </c>
      <c r="B59" s="1" t="s">
        <v>99</v>
      </c>
      <c r="C59" s="2" t="str">
        <f>Table1[[#This Row],[Agency]]&amp;" - "&amp;Table1[[#This Row],[Bureau]]</f>
        <v>Department of Education - Department of Education</v>
      </c>
      <c r="D59" s="36">
        <v>18</v>
      </c>
      <c r="E59" s="11">
        <v>0</v>
      </c>
      <c r="F59" s="12" t="str">
        <f>TEXT(Table1[[#This Row],[Numeric Agency]],"000")</f>
        <v>018</v>
      </c>
      <c r="G59" s="12" t="str">
        <f>TEXT(Table1[[#This Row],[Numeric Bureau]],"00")</f>
        <v>00</v>
      </c>
    </row>
    <row r="60" spans="1:7" ht="28" x14ac:dyDescent="0.15">
      <c r="A60" s="1" t="s">
        <v>98</v>
      </c>
      <c r="B60" s="1" t="s">
        <v>100</v>
      </c>
      <c r="C60" s="2" t="str">
        <f>Table1[[#This Row],[Agency]]&amp;" - "&amp;Table1[[#This Row],[Bureau]]</f>
        <v>Department of Education - Office of Elementary and Secondary Education</v>
      </c>
      <c r="D60" s="36">
        <v>18</v>
      </c>
      <c r="E60" s="13">
        <v>10</v>
      </c>
      <c r="F60" s="12" t="str">
        <f>TEXT(Table1[[#This Row],[Numeric Agency]],"000")</f>
        <v>018</v>
      </c>
      <c r="G60" s="12" t="str">
        <f>TEXT(Table1[[#This Row],[Numeric Bureau]],"00")</f>
        <v>10</v>
      </c>
    </row>
    <row r="61" spans="1:7" ht="28" x14ac:dyDescent="0.15">
      <c r="A61" s="1" t="s">
        <v>98</v>
      </c>
      <c r="B61" s="1" t="s">
        <v>101</v>
      </c>
      <c r="C61" s="2" t="str">
        <f>Table1[[#This Row],[Agency]]&amp;" - "&amp;Table1[[#This Row],[Bureau]]</f>
        <v>Department of Education - Office of Innovation and Improvement</v>
      </c>
      <c r="D61" s="36">
        <v>18</v>
      </c>
      <c r="E61" s="13">
        <v>12</v>
      </c>
      <c r="F61" s="12" t="str">
        <f>TEXT(Table1[[#This Row],[Numeric Agency]],"000")</f>
        <v>018</v>
      </c>
      <c r="G61" s="12" t="str">
        <f>TEXT(Table1[[#This Row],[Numeric Bureau]],"00")</f>
        <v>12</v>
      </c>
    </row>
    <row r="62" spans="1:7" ht="28" x14ac:dyDescent="0.15">
      <c r="A62" s="1" t="s">
        <v>98</v>
      </c>
      <c r="B62" s="1" t="s">
        <v>102</v>
      </c>
      <c r="C62" s="2" t="str">
        <f>Table1[[#This Row],[Agency]]&amp;" - "&amp;Table1[[#This Row],[Bureau]]</f>
        <v>Department of Education - Office of English Language Acquisition</v>
      </c>
      <c r="D62" s="36">
        <v>18</v>
      </c>
      <c r="E62" s="13">
        <v>15</v>
      </c>
      <c r="F62" s="12" t="str">
        <f>TEXT(Table1[[#This Row],[Numeric Agency]],"000")</f>
        <v>018</v>
      </c>
      <c r="G62" s="12" t="str">
        <f>TEXT(Table1[[#This Row],[Numeric Bureau]],"00")</f>
        <v>15</v>
      </c>
    </row>
    <row r="63" spans="1:7" ht="42" x14ac:dyDescent="0.15">
      <c r="A63" s="1" t="s">
        <v>98</v>
      </c>
      <c r="B63" s="1" t="s">
        <v>103</v>
      </c>
      <c r="C63" s="2" t="str">
        <f>Table1[[#This Row],[Agency]]&amp;" - "&amp;Table1[[#This Row],[Bureau]]</f>
        <v>Department of Education - Office of Special Education and Rehabilitative Services</v>
      </c>
      <c r="D63" s="36">
        <v>18</v>
      </c>
      <c r="E63" s="13">
        <v>20</v>
      </c>
      <c r="F63" s="12" t="str">
        <f>TEXT(Table1[[#This Row],[Numeric Agency]],"000")</f>
        <v>018</v>
      </c>
      <c r="G63" s="12" t="str">
        <f>TEXT(Table1[[#This Row],[Numeric Bureau]],"00")</f>
        <v>20</v>
      </c>
    </row>
    <row r="64" spans="1:7" ht="28" x14ac:dyDescent="0.15">
      <c r="A64" s="1" t="s">
        <v>98</v>
      </c>
      <c r="B64" s="1" t="s">
        <v>104</v>
      </c>
      <c r="C64" s="2" t="str">
        <f>Table1[[#This Row],[Agency]]&amp;" - "&amp;Table1[[#This Row],[Bureau]]</f>
        <v>Department of Education - Office of Career, Technical, and Adult Education</v>
      </c>
      <c r="D64" s="36">
        <v>18</v>
      </c>
      <c r="E64" s="13">
        <v>30</v>
      </c>
      <c r="F64" s="12" t="str">
        <f>TEXT(Table1[[#This Row],[Numeric Agency]],"000")</f>
        <v>018</v>
      </c>
      <c r="G64" s="12" t="str">
        <f>TEXT(Table1[[#This Row],[Numeric Bureau]],"00")</f>
        <v>30</v>
      </c>
    </row>
    <row r="65" spans="1:7" ht="28" x14ac:dyDescent="0.15">
      <c r="A65" s="1" t="s">
        <v>98</v>
      </c>
      <c r="B65" s="1" t="s">
        <v>105</v>
      </c>
      <c r="C65" s="2" t="str">
        <f>Table1[[#This Row],[Agency]]&amp;" - "&amp;Table1[[#This Row],[Bureau]]</f>
        <v>Department of Education - Office of Postsecondary Education</v>
      </c>
      <c r="D65" s="36">
        <v>18</v>
      </c>
      <c r="E65" s="13">
        <v>40</v>
      </c>
      <c r="F65" s="12" t="str">
        <f>TEXT(Table1[[#This Row],[Numeric Agency]],"000")</f>
        <v>018</v>
      </c>
      <c r="G65" s="12" t="str">
        <f>TEXT(Table1[[#This Row],[Numeric Bureau]],"00")</f>
        <v>40</v>
      </c>
    </row>
    <row r="66" spans="1:7" ht="28" x14ac:dyDescent="0.15">
      <c r="A66" s="1" t="s">
        <v>98</v>
      </c>
      <c r="B66" s="1" t="s">
        <v>106</v>
      </c>
      <c r="C66" s="2" t="str">
        <f>Table1[[#This Row],[Agency]]&amp;" - "&amp;Table1[[#This Row],[Bureau]]</f>
        <v>Department of Education - Office of Federal Student Aid</v>
      </c>
      <c r="D66" s="36">
        <v>18</v>
      </c>
      <c r="E66" s="13">
        <v>45</v>
      </c>
      <c r="F66" s="12" t="str">
        <f>TEXT(Table1[[#This Row],[Numeric Agency]],"000")</f>
        <v>018</v>
      </c>
      <c r="G66" s="12" t="str">
        <f>TEXT(Table1[[#This Row],[Numeric Bureau]],"00")</f>
        <v>45</v>
      </c>
    </row>
    <row r="67" spans="1:7" ht="28" x14ac:dyDescent="0.15">
      <c r="A67" s="1" t="s">
        <v>98</v>
      </c>
      <c r="B67" s="1" t="s">
        <v>107</v>
      </c>
      <c r="C67" s="2" t="str">
        <f>Table1[[#This Row],[Agency]]&amp;" - "&amp;Table1[[#This Row],[Bureau]]</f>
        <v>Department of Education - Institute of Education Sciences</v>
      </c>
      <c r="D67" s="36">
        <v>18</v>
      </c>
      <c r="E67" s="13">
        <v>50</v>
      </c>
      <c r="F67" s="14" t="str">
        <f>TEXT(Table1[[#This Row],[Numeric Agency]],"000")</f>
        <v>018</v>
      </c>
      <c r="G67" s="12" t="str">
        <f>TEXT(Table1[[#This Row],[Numeric Bureau]],"00")</f>
        <v>50</v>
      </c>
    </row>
    <row r="68" spans="1:7" ht="28" x14ac:dyDescent="0.15">
      <c r="A68" s="1" t="s">
        <v>98</v>
      </c>
      <c r="B68" s="1" t="s">
        <v>70</v>
      </c>
      <c r="C68" s="2" t="str">
        <f>Table1[[#This Row],[Agency]]&amp;" - "&amp;Table1[[#This Row],[Bureau]]</f>
        <v>Department of Education - Departmental Management</v>
      </c>
      <c r="D68" s="36">
        <v>18</v>
      </c>
      <c r="E68" s="13">
        <v>80</v>
      </c>
      <c r="F68" s="14" t="str">
        <f>TEXT(Table1[[#This Row],[Numeric Agency]],"000")</f>
        <v>018</v>
      </c>
      <c r="G68" s="12" t="str">
        <f>TEXT(Table1[[#This Row],[Numeric Bureau]],"00")</f>
        <v>80</v>
      </c>
    </row>
    <row r="69" spans="1:7" ht="28" x14ac:dyDescent="0.15">
      <c r="A69" s="1" t="s">
        <v>98</v>
      </c>
      <c r="B69" s="1" t="s">
        <v>108</v>
      </c>
      <c r="C69" s="2" t="str">
        <f>Table1[[#This Row],[Agency]]&amp;" - "&amp;Table1[[#This Row],[Bureau]]</f>
        <v>Department of Education - Disaster Education Recovery</v>
      </c>
      <c r="D69" s="36">
        <v>18</v>
      </c>
      <c r="E69" s="13">
        <v>85</v>
      </c>
      <c r="F69" s="12" t="str">
        <f>TEXT(Table1[[#This Row],[Numeric Agency]],"000")</f>
        <v>018</v>
      </c>
      <c r="G69" s="12" t="str">
        <f>TEXT(Table1[[#This Row],[Numeric Bureau]],"00")</f>
        <v>85</v>
      </c>
    </row>
    <row r="70" spans="1:7" ht="28" x14ac:dyDescent="0.15">
      <c r="A70" s="1" t="s">
        <v>109</v>
      </c>
      <c r="B70" s="1" t="s">
        <v>110</v>
      </c>
      <c r="C70" s="2" t="str">
        <f>Table1[[#This Row],[Agency]]&amp;" - "&amp;Table1[[#This Row],[Bureau]]</f>
        <v>Department of Energy - Department of Energy</v>
      </c>
      <c r="D70" s="36">
        <v>19</v>
      </c>
      <c r="E70" s="11">
        <v>0</v>
      </c>
      <c r="F70" s="12" t="str">
        <f>TEXT(Table1[[#This Row],[Numeric Agency]],"000")</f>
        <v>019</v>
      </c>
      <c r="G70" s="12" t="str">
        <f>TEXT(Table1[[#This Row],[Numeric Bureau]],"00")</f>
        <v>00</v>
      </c>
    </row>
    <row r="71" spans="1:7" ht="28" x14ac:dyDescent="0.15">
      <c r="A71" s="1" t="s">
        <v>109</v>
      </c>
      <c r="B71" s="1" t="s">
        <v>111</v>
      </c>
      <c r="C71" s="2" t="str">
        <f>Table1[[#This Row],[Agency]]&amp;" - "&amp;Table1[[#This Row],[Bureau]]</f>
        <v>Department of Energy - National Nuclear Security Administration</v>
      </c>
      <c r="D71" s="36">
        <v>19</v>
      </c>
      <c r="E71" s="11">
        <v>5</v>
      </c>
      <c r="F71" s="12" t="str">
        <f>TEXT(Table1[[#This Row],[Numeric Agency]],"000")</f>
        <v>019</v>
      </c>
      <c r="G71" s="12" t="str">
        <f>TEXT(Table1[[#This Row],[Numeric Bureau]],"00")</f>
        <v>05</v>
      </c>
    </row>
    <row r="72" spans="1:7" ht="28" x14ac:dyDescent="0.15">
      <c r="A72" s="1" t="s">
        <v>109</v>
      </c>
      <c r="B72" s="1" t="s">
        <v>112</v>
      </c>
      <c r="C72" s="2" t="str">
        <f>Table1[[#This Row],[Agency]]&amp;" - "&amp;Table1[[#This Row],[Bureau]]</f>
        <v>Department of Energy - Environmental and Other Defense Activities</v>
      </c>
      <c r="D72" s="36">
        <v>19</v>
      </c>
      <c r="E72" s="13">
        <v>10</v>
      </c>
      <c r="F72" s="12" t="str">
        <f>TEXT(Table1[[#This Row],[Numeric Agency]],"000")</f>
        <v>019</v>
      </c>
      <c r="G72" s="12" t="str">
        <f>TEXT(Table1[[#This Row],[Numeric Bureau]],"00")</f>
        <v>10</v>
      </c>
    </row>
    <row r="73" spans="1:7" ht="28" x14ac:dyDescent="0.15">
      <c r="A73" s="1" t="s">
        <v>109</v>
      </c>
      <c r="B73" s="1" t="s">
        <v>113</v>
      </c>
      <c r="C73" s="2" t="str">
        <f>Table1[[#This Row],[Agency]]&amp;" - "&amp;Table1[[#This Row],[Bureau]]</f>
        <v>Department of Energy - Energy Programs</v>
      </c>
      <c r="D73" s="36">
        <v>19</v>
      </c>
      <c r="E73" s="13">
        <v>20</v>
      </c>
      <c r="F73" s="12" t="str">
        <f>TEXT(Table1[[#This Row],[Numeric Agency]],"000")</f>
        <v>019</v>
      </c>
      <c r="G73" s="12" t="str">
        <f>TEXT(Table1[[#This Row],[Numeric Bureau]],"00")</f>
        <v>20</v>
      </c>
    </row>
    <row r="74" spans="1:7" ht="28" x14ac:dyDescent="0.15">
      <c r="A74" s="1" t="s">
        <v>109</v>
      </c>
      <c r="B74" s="1" t="s">
        <v>114</v>
      </c>
      <c r="C74" s="2" t="str">
        <f>Table1[[#This Row],[Agency]]&amp;" - "&amp;Table1[[#This Row],[Bureau]]</f>
        <v>Department of Energy - Power Marketing Administration</v>
      </c>
      <c r="D74" s="36">
        <v>19</v>
      </c>
      <c r="E74" s="13">
        <v>50</v>
      </c>
      <c r="F74" s="12" t="str">
        <f>TEXT(Table1[[#This Row],[Numeric Agency]],"000")</f>
        <v>019</v>
      </c>
      <c r="G74" s="12" t="str">
        <f>TEXT(Table1[[#This Row],[Numeric Bureau]],"00")</f>
        <v>50</v>
      </c>
    </row>
    <row r="75" spans="1:7" ht="28" x14ac:dyDescent="0.15">
      <c r="A75" s="1" t="s">
        <v>109</v>
      </c>
      <c r="B75" s="1" t="s">
        <v>115</v>
      </c>
      <c r="C75" s="2" t="str">
        <f>Table1[[#This Row],[Agency]]&amp;" - "&amp;Table1[[#This Row],[Bureau]]</f>
        <v>Department of Energy - Departmental Administration</v>
      </c>
      <c r="D75" s="36">
        <v>19</v>
      </c>
      <c r="E75" s="13">
        <v>60</v>
      </c>
      <c r="F75" s="12" t="str">
        <f>TEXT(Table1[[#This Row],[Numeric Agency]],"000")</f>
        <v>019</v>
      </c>
      <c r="G75" s="12" t="str">
        <f>TEXT(Table1[[#This Row],[Numeric Bureau]],"00")</f>
        <v>60</v>
      </c>
    </row>
    <row r="76" spans="1:7" ht="42" x14ac:dyDescent="0.15">
      <c r="A76" s="1" t="s">
        <v>116</v>
      </c>
      <c r="B76" s="1" t="s">
        <v>117</v>
      </c>
      <c r="C76" s="2" t="str">
        <f>Table1[[#This Row],[Agency]]&amp;" - "&amp;Table1[[#This Row],[Bureau]]</f>
        <v>Department of Health and Human Services - Department of Health and Human Services</v>
      </c>
      <c r="D76" s="36">
        <v>9</v>
      </c>
      <c r="E76" s="11">
        <v>0</v>
      </c>
      <c r="F76" s="12" t="str">
        <f>TEXT(Table1[[#This Row],[Numeric Agency]],"000")</f>
        <v>009</v>
      </c>
      <c r="G76" s="12" t="str">
        <f>TEXT(Table1[[#This Row],[Numeric Bureau]],"00")</f>
        <v>00</v>
      </c>
    </row>
    <row r="77" spans="1:7" ht="42" x14ac:dyDescent="0.15">
      <c r="A77" s="1" t="s">
        <v>116</v>
      </c>
      <c r="B77" s="1" t="s">
        <v>118</v>
      </c>
      <c r="C77" s="2" t="str">
        <f>Table1[[#This Row],[Agency]]&amp;" - "&amp;Table1[[#This Row],[Bureau]]</f>
        <v>Department of Health and Human Services - Food and Drug Administration</v>
      </c>
      <c r="D77" s="36">
        <v>9</v>
      </c>
      <c r="E77" s="13">
        <v>10</v>
      </c>
      <c r="F77" s="12" t="str">
        <f>TEXT(Table1[[#This Row],[Numeric Agency]],"000")</f>
        <v>009</v>
      </c>
      <c r="G77" s="12" t="str">
        <f>TEXT(Table1[[#This Row],[Numeric Bureau]],"00")</f>
        <v>10</v>
      </c>
    </row>
    <row r="78" spans="1:7" ht="42" x14ac:dyDescent="0.15">
      <c r="A78" s="1" t="s">
        <v>116</v>
      </c>
      <c r="B78" s="5" t="s">
        <v>119</v>
      </c>
      <c r="C78" s="4" t="str">
        <f>Table1[[#This Row],[Agency]]&amp;" - "&amp;Table1[[#This Row],[Bureau]]</f>
        <v>Department of Health and Human Services - Health Resources and Services Administration</v>
      </c>
      <c r="D78" s="36">
        <v>9</v>
      </c>
      <c r="E78" s="13">
        <v>15</v>
      </c>
      <c r="F78" s="12" t="str">
        <f>TEXT(Table1[[#This Row],[Numeric Agency]],"000")</f>
        <v>009</v>
      </c>
      <c r="G78" s="12" t="str">
        <f>TEXT(Table1[[#This Row],[Numeric Bureau]],"00")</f>
        <v>15</v>
      </c>
    </row>
    <row r="79" spans="1:7" ht="28" x14ac:dyDescent="0.15">
      <c r="A79" s="1" t="s">
        <v>116</v>
      </c>
      <c r="B79" s="5" t="s">
        <v>120</v>
      </c>
      <c r="C79" s="4" t="str">
        <f>Table1[[#This Row],[Agency]]&amp;" - "&amp;Table1[[#This Row],[Bureau]]</f>
        <v>Department of Health and Human Services - Indian Health Service</v>
      </c>
      <c r="D79" s="36">
        <v>9</v>
      </c>
      <c r="E79" s="13">
        <v>17</v>
      </c>
      <c r="F79" s="12" t="str">
        <f>TEXT(Table1[[#This Row],[Numeric Agency]],"000")</f>
        <v>009</v>
      </c>
      <c r="G79" s="12" t="str">
        <f>TEXT(Table1[[#This Row],[Numeric Bureau]],"00")</f>
        <v>17</v>
      </c>
    </row>
    <row r="80" spans="1:7" ht="42" x14ac:dyDescent="0.15">
      <c r="A80" s="1" t="s">
        <v>116</v>
      </c>
      <c r="B80" s="1" t="s">
        <v>121</v>
      </c>
      <c r="C80" s="2" t="str">
        <f>Table1[[#This Row],[Agency]]&amp;" - "&amp;Table1[[#This Row],[Bureau]]</f>
        <v>Department of Health and Human Services - Centers for Disease Control and Prevention</v>
      </c>
      <c r="D80" s="36">
        <v>9</v>
      </c>
      <c r="E80" s="13">
        <v>20</v>
      </c>
      <c r="F80" s="12" t="str">
        <f>TEXT(Table1[[#This Row],[Numeric Agency]],"000")</f>
        <v>009</v>
      </c>
      <c r="G80" s="12" t="str">
        <f>TEXT(Table1[[#This Row],[Numeric Bureau]],"00")</f>
        <v>20</v>
      </c>
    </row>
    <row r="81" spans="1:7" ht="28" x14ac:dyDescent="0.15">
      <c r="A81" s="1" t="s">
        <v>116</v>
      </c>
      <c r="B81" s="1" t="s">
        <v>122</v>
      </c>
      <c r="C81" s="2" t="str">
        <f>Table1[[#This Row],[Agency]]&amp;" - "&amp;Table1[[#This Row],[Bureau]]</f>
        <v>Department of Health and Human Services - National Institutes of Health</v>
      </c>
      <c r="D81" s="36">
        <v>9</v>
      </c>
      <c r="E81" s="13">
        <v>25</v>
      </c>
      <c r="F81" s="12" t="str">
        <f>TEXT(Table1[[#This Row],[Numeric Agency]],"000")</f>
        <v>009</v>
      </c>
      <c r="G81" s="12" t="str">
        <f>TEXT(Table1[[#This Row],[Numeric Bureau]],"00")</f>
        <v>25</v>
      </c>
    </row>
    <row r="82" spans="1:7" ht="42" x14ac:dyDescent="0.15">
      <c r="A82" s="31" t="s">
        <v>116</v>
      </c>
      <c r="B82" s="1" t="s">
        <v>123</v>
      </c>
      <c r="C82" s="2" t="str">
        <f>Table1[[#This Row],[Agency]]&amp;" - "&amp;Table1[[#This Row],[Bureau]]</f>
        <v>Department of Health and Human Services - Substance Abuse and Mental Health Services Administration</v>
      </c>
      <c r="D82" s="36">
        <v>9</v>
      </c>
      <c r="E82" s="13">
        <v>30</v>
      </c>
      <c r="F82" s="12" t="str">
        <f>TEXT(Table1[[#This Row],[Numeric Agency]],"000")</f>
        <v>009</v>
      </c>
      <c r="G82" s="12" t="str">
        <f>TEXT(Table1[[#This Row],[Numeric Bureau]],"00")</f>
        <v>30</v>
      </c>
    </row>
    <row r="83" spans="1:7" ht="42" x14ac:dyDescent="0.15">
      <c r="A83" s="1" t="s">
        <v>116</v>
      </c>
      <c r="B83" s="1" t="s">
        <v>124</v>
      </c>
      <c r="C83" s="2" t="str">
        <f>Table1[[#This Row],[Agency]]&amp;" - "&amp;Table1[[#This Row],[Bureau]]</f>
        <v>Department of Health and Human Services - Agency for Healthcare Research and Quality</v>
      </c>
      <c r="D83" s="36">
        <v>9</v>
      </c>
      <c r="E83" s="13">
        <v>33</v>
      </c>
      <c r="F83" s="12" t="str">
        <f>TEXT(Table1[[#This Row],[Numeric Agency]],"000")</f>
        <v>009</v>
      </c>
      <c r="G83" s="12" t="str">
        <f>TEXT(Table1[[#This Row],[Numeric Bureau]],"00")</f>
        <v>33</v>
      </c>
    </row>
    <row r="84" spans="1:7" ht="42" x14ac:dyDescent="0.15">
      <c r="A84" s="1" t="s">
        <v>116</v>
      </c>
      <c r="B84" s="1" t="s">
        <v>125</v>
      </c>
      <c r="C84" s="2" t="str">
        <f>Table1[[#This Row],[Agency]]&amp;" - "&amp;Table1[[#This Row],[Bureau]]</f>
        <v>Department of Health and Human Services - Centers for Medicare and Medicaid Services</v>
      </c>
      <c r="D84" s="36">
        <v>9</v>
      </c>
      <c r="E84" s="13">
        <v>38</v>
      </c>
      <c r="F84" s="12" t="str">
        <f>TEXT(Table1[[#This Row],[Numeric Agency]],"000")</f>
        <v>009</v>
      </c>
      <c r="G84" s="12" t="str">
        <f>TEXT(Table1[[#This Row],[Numeric Bureau]],"00")</f>
        <v>38</v>
      </c>
    </row>
    <row r="85" spans="1:7" ht="42" x14ac:dyDescent="0.15">
      <c r="A85" s="1" t="s">
        <v>116</v>
      </c>
      <c r="B85" s="1" t="s">
        <v>126</v>
      </c>
      <c r="C85" s="2" t="str">
        <f>Table1[[#This Row],[Agency]]&amp;" - "&amp;Table1[[#This Row],[Bureau]]</f>
        <v>Department of Health and Human Services - Administration for Children and Families</v>
      </c>
      <c r="D85" s="36">
        <v>9</v>
      </c>
      <c r="E85" s="13">
        <v>70</v>
      </c>
      <c r="F85" s="12" t="str">
        <f>TEXT(Table1[[#This Row],[Numeric Agency]],"000")</f>
        <v>009</v>
      </c>
      <c r="G85" s="12" t="str">
        <f>TEXT(Table1[[#This Row],[Numeric Bureau]],"00")</f>
        <v>70</v>
      </c>
    </row>
    <row r="86" spans="1:7" ht="42" x14ac:dyDescent="0.15">
      <c r="A86" s="1" t="s">
        <v>116</v>
      </c>
      <c r="B86" s="1" t="s">
        <v>127</v>
      </c>
      <c r="C86" s="2" t="str">
        <f>Table1[[#This Row],[Agency]]&amp;" - "&amp;Table1[[#This Row],[Bureau]]</f>
        <v>Department of Health and Human Services - Administration for Community Living</v>
      </c>
      <c r="D86" s="36">
        <v>9</v>
      </c>
      <c r="E86" s="13">
        <v>75</v>
      </c>
      <c r="F86" s="12" t="str">
        <f>TEXT(Table1[[#This Row],[Numeric Agency]],"000")</f>
        <v>009</v>
      </c>
      <c r="G86" s="12" t="str">
        <f>TEXT(Table1[[#This Row],[Numeric Bureau]],"00")</f>
        <v>75</v>
      </c>
    </row>
    <row r="87" spans="1:7" ht="42" x14ac:dyDescent="0.15">
      <c r="A87" s="1" t="s">
        <v>116</v>
      </c>
      <c r="B87" s="1" t="s">
        <v>128</v>
      </c>
      <c r="C87" s="2" t="str">
        <f>Table1[[#This Row],[Agency]]&amp;" - "&amp;Table1[[#This Row],[Bureau]]</f>
        <v>Department of Health and Human Services - Administration for Strategic Preparedness and Response</v>
      </c>
      <c r="D87" s="36">
        <v>9</v>
      </c>
      <c r="E87" s="13">
        <v>76</v>
      </c>
      <c r="F87" s="12" t="str">
        <f>TEXT(Table1[[#This Row],[Numeric Agency]],"000")</f>
        <v>009</v>
      </c>
      <c r="G87" s="12" t="str">
        <f>TEXT(Table1[[#This Row],[Numeric Bureau]],"00")</f>
        <v>76</v>
      </c>
    </row>
    <row r="88" spans="1:7" ht="28" x14ac:dyDescent="0.15">
      <c r="A88" s="1" t="s">
        <v>116</v>
      </c>
      <c r="B88" s="1" t="s">
        <v>70</v>
      </c>
      <c r="C88" s="2" t="str">
        <f>Table1[[#This Row],[Agency]]&amp;" - "&amp;Table1[[#This Row],[Bureau]]</f>
        <v>Department of Health and Human Services - Departmental Management</v>
      </c>
      <c r="D88" s="36">
        <v>9</v>
      </c>
      <c r="E88" s="13">
        <v>90</v>
      </c>
      <c r="F88" s="12" t="str">
        <f>TEXT(Table1[[#This Row],[Numeric Agency]],"000")</f>
        <v>009</v>
      </c>
      <c r="G88" s="12" t="str">
        <f>TEXT(Table1[[#This Row],[Numeric Bureau]],"00")</f>
        <v>90</v>
      </c>
    </row>
    <row r="89" spans="1:7" ht="28" x14ac:dyDescent="0.15">
      <c r="A89" s="1" t="s">
        <v>116</v>
      </c>
      <c r="B89" s="1" t="s">
        <v>129</v>
      </c>
      <c r="C89" s="2" t="str">
        <f>Table1[[#This Row],[Agency]]&amp;" - "&amp;Table1[[#This Row],[Bureau]]</f>
        <v>Department of Health and Human Services - Program Support Center</v>
      </c>
      <c r="D89" s="36">
        <v>9</v>
      </c>
      <c r="E89" s="13">
        <v>91</v>
      </c>
      <c r="F89" s="12" t="str">
        <f>TEXT(Table1[[#This Row],[Numeric Agency]],"000")</f>
        <v>009</v>
      </c>
      <c r="G89" s="12" t="str">
        <f>TEXT(Table1[[#This Row],[Numeric Bureau]],"00")</f>
        <v>91</v>
      </c>
    </row>
    <row r="90" spans="1:7" ht="42" x14ac:dyDescent="0.15">
      <c r="A90" s="1" t="s">
        <v>116</v>
      </c>
      <c r="B90" s="1" t="s">
        <v>130</v>
      </c>
      <c r="C90" s="2" t="str">
        <f>Table1[[#This Row],[Agency]]&amp;" - "&amp;Table1[[#This Row],[Bureau]]</f>
        <v>Department of Health and Human Services - Office of the Inspector General</v>
      </c>
      <c r="D90" s="36">
        <v>9</v>
      </c>
      <c r="E90" s="13">
        <v>92</v>
      </c>
      <c r="F90" s="12" t="str">
        <f>TEXT(Table1[[#This Row],[Numeric Agency]],"000")</f>
        <v>009</v>
      </c>
      <c r="G90" s="12" t="str">
        <f>TEXT(Table1[[#This Row],[Numeric Bureau]],"00")</f>
        <v>92</v>
      </c>
    </row>
    <row r="91" spans="1:7" ht="28" x14ac:dyDescent="0.15">
      <c r="A91" s="1" t="s">
        <v>131</v>
      </c>
      <c r="B91" s="1" t="s">
        <v>132</v>
      </c>
      <c r="C91" s="2" t="str">
        <f>Table1[[#This Row],[Agency]]&amp;" - "&amp;Table1[[#This Row],[Bureau]]</f>
        <v>Department of Homeland Security - Department of Homeland Security</v>
      </c>
      <c r="D91" s="36">
        <v>24</v>
      </c>
      <c r="E91" s="11">
        <v>0</v>
      </c>
      <c r="F91" s="12" t="str">
        <f>TEXT(Table1[[#This Row],[Numeric Agency]],"000")</f>
        <v>024</v>
      </c>
      <c r="G91" s="12" t="str">
        <f>TEXT(Table1[[#This Row],[Numeric Bureau]],"00")</f>
        <v>00</v>
      </c>
    </row>
    <row r="92" spans="1:7" ht="42" x14ac:dyDescent="0.15">
      <c r="A92" s="1" t="s">
        <v>131</v>
      </c>
      <c r="B92" s="1" t="s">
        <v>133</v>
      </c>
      <c r="C92" s="2" t="str">
        <f>Table1[[#This Row],[Agency]]&amp;" - "&amp;Table1[[#This Row],[Bureau]]</f>
        <v>Department of Homeland Security - Office of the Secretary and Executive Management</v>
      </c>
      <c r="D92" s="36">
        <v>24</v>
      </c>
      <c r="E92" s="13">
        <v>10</v>
      </c>
      <c r="F92" s="12" t="str">
        <f>TEXT(Table1[[#This Row],[Numeric Agency]],"000")</f>
        <v>024</v>
      </c>
      <c r="G92" s="12" t="str">
        <f>TEXT(Table1[[#This Row],[Numeric Bureau]],"00")</f>
        <v>10</v>
      </c>
    </row>
    <row r="93" spans="1:7" ht="28" x14ac:dyDescent="0.15">
      <c r="A93" s="1" t="s">
        <v>131</v>
      </c>
      <c r="B93" s="1" t="s">
        <v>134</v>
      </c>
      <c r="C93" s="2" t="str">
        <f>Table1[[#This Row],[Agency]]&amp;" - "&amp;Table1[[#This Row],[Bureau]]</f>
        <v>Department of Homeland Security - Management Directorate</v>
      </c>
      <c r="D93" s="36">
        <v>24</v>
      </c>
      <c r="E93" s="13">
        <v>15</v>
      </c>
      <c r="F93" s="12" t="str">
        <f>TEXT(Table1[[#This Row],[Numeric Agency]],"000")</f>
        <v>024</v>
      </c>
      <c r="G93" s="12" t="str">
        <f>TEXT(Table1[[#This Row],[Numeric Bureau]],"00")</f>
        <v>15</v>
      </c>
    </row>
    <row r="94" spans="1:7" ht="28" x14ac:dyDescent="0.15">
      <c r="A94" s="31" t="s">
        <v>131</v>
      </c>
      <c r="B94" s="1" t="s">
        <v>135</v>
      </c>
      <c r="C94" s="2" t="str">
        <f>Table1[[#This Row],[Agency]]&amp;" - "&amp;Table1[[#This Row],[Bureau]]</f>
        <v>Department of Homeland Security - Analysis and Operations</v>
      </c>
      <c r="D94" s="36">
        <v>24</v>
      </c>
      <c r="E94" s="13">
        <v>18</v>
      </c>
      <c r="F94" s="12" t="str">
        <f>TEXT(Table1[[#This Row],[Numeric Agency]],"000")</f>
        <v>024</v>
      </c>
      <c r="G94" s="12" t="str">
        <f>TEXT(Table1[[#This Row],[Numeric Bureau]],"00")</f>
        <v>18</v>
      </c>
    </row>
    <row r="95" spans="1:7" ht="28" x14ac:dyDescent="0.15">
      <c r="A95" s="1" t="s">
        <v>131</v>
      </c>
      <c r="B95" s="1" t="s">
        <v>130</v>
      </c>
      <c r="C95" s="2" t="str">
        <f>Table1[[#This Row],[Agency]]&amp;" - "&amp;Table1[[#This Row],[Bureau]]</f>
        <v>Department of Homeland Security - Office of the Inspector General</v>
      </c>
      <c r="D95" s="36">
        <v>24</v>
      </c>
      <c r="E95" s="13">
        <v>20</v>
      </c>
      <c r="F95" s="12" t="str">
        <f>TEXT(Table1[[#This Row],[Numeric Agency]],"000")</f>
        <v>024</v>
      </c>
      <c r="G95" s="12" t="str">
        <f>TEXT(Table1[[#This Row],[Numeric Bureau]],"00")</f>
        <v>20</v>
      </c>
    </row>
    <row r="96" spans="1:7" ht="28" x14ac:dyDescent="0.15">
      <c r="A96" s="1" t="s">
        <v>131</v>
      </c>
      <c r="B96" s="1" t="s">
        <v>136</v>
      </c>
      <c r="C96" s="2" t="str">
        <f>Table1[[#This Row],[Agency]]&amp;" - "&amp;Table1[[#This Row],[Bureau]]</f>
        <v>Department of Homeland Security - U.S. Customs and Border Protection</v>
      </c>
      <c r="D96" s="36">
        <v>24</v>
      </c>
      <c r="E96" s="13">
        <v>58</v>
      </c>
      <c r="F96" s="12" t="str">
        <f>TEXT(Table1[[#This Row],[Numeric Agency]],"000")</f>
        <v>024</v>
      </c>
      <c r="G96" s="12" t="str">
        <f>TEXT(Table1[[#This Row],[Numeric Bureau]],"00")</f>
        <v>58</v>
      </c>
    </row>
    <row r="97" spans="1:7" ht="42" x14ac:dyDescent="0.15">
      <c r="A97" s="1" t="s">
        <v>131</v>
      </c>
      <c r="B97" s="1" t="s">
        <v>137</v>
      </c>
      <c r="C97" s="2" t="str">
        <f>Table1[[#This Row],[Agency]]&amp;" - "&amp;Table1[[#This Row],[Bureau]]</f>
        <v>Department of Homeland Security - U.S. Immigration and Customs Enforcement</v>
      </c>
      <c r="D97" s="36">
        <v>24</v>
      </c>
      <c r="E97" s="13">
        <v>55</v>
      </c>
      <c r="F97" s="12" t="str">
        <f>TEXT(Table1[[#This Row],[Numeric Agency]],"000")</f>
        <v>024</v>
      </c>
      <c r="G97" s="12" t="str">
        <f>TEXT(Table1[[#This Row],[Numeric Bureau]],"00")</f>
        <v>55</v>
      </c>
    </row>
    <row r="98" spans="1:7" ht="28" x14ac:dyDescent="0.15">
      <c r="A98" s="1" t="s">
        <v>131</v>
      </c>
      <c r="B98" s="1" t="s">
        <v>138</v>
      </c>
      <c r="C98" s="2" t="str">
        <f>Table1[[#This Row],[Agency]]&amp;" - "&amp;Table1[[#This Row],[Bureau]]</f>
        <v>Department of Homeland Security - Transportation Security Administration</v>
      </c>
      <c r="D98" s="36">
        <v>24</v>
      </c>
      <c r="E98" s="13">
        <v>45</v>
      </c>
      <c r="F98" s="12" t="str">
        <f>TEXT(Table1[[#This Row],[Numeric Agency]],"000")</f>
        <v>024</v>
      </c>
      <c r="G98" s="12" t="str">
        <f>TEXT(Table1[[#This Row],[Numeric Bureau]],"00")</f>
        <v>45</v>
      </c>
    </row>
    <row r="99" spans="1:7" ht="28" x14ac:dyDescent="0.15">
      <c r="A99" s="1" t="s">
        <v>131</v>
      </c>
      <c r="B99" s="1" t="s">
        <v>139</v>
      </c>
      <c r="C99" s="2" t="str">
        <f>Table1[[#This Row],[Agency]]&amp;" - "&amp;Table1[[#This Row],[Bureau]]</f>
        <v>Department of Homeland Security - United States Coast Guard</v>
      </c>
      <c r="D99" s="36">
        <v>24</v>
      </c>
      <c r="E99" s="13">
        <v>60</v>
      </c>
      <c r="F99" s="12" t="str">
        <f>TEXT(Table1[[#This Row],[Numeric Agency]],"000")</f>
        <v>024</v>
      </c>
      <c r="G99" s="12" t="str">
        <f>TEXT(Table1[[#This Row],[Numeric Bureau]],"00")</f>
        <v>60</v>
      </c>
    </row>
    <row r="100" spans="1:7" ht="28" x14ac:dyDescent="0.15">
      <c r="A100" s="1" t="s">
        <v>131</v>
      </c>
      <c r="B100" s="1" t="s">
        <v>140</v>
      </c>
      <c r="C100" s="2" t="str">
        <f>Table1[[#This Row],[Agency]]&amp;" - "&amp;Table1[[#This Row],[Bureau]]</f>
        <v>Department of Homeland Security - United States Secret Service</v>
      </c>
      <c r="D100" s="36">
        <v>24</v>
      </c>
      <c r="E100" s="13">
        <v>40</v>
      </c>
      <c r="F100" s="12" t="str">
        <f>TEXT(Table1[[#This Row],[Numeric Agency]],"000")</f>
        <v>024</v>
      </c>
      <c r="G100" s="12" t="str">
        <f>TEXT(Table1[[#This Row],[Numeric Bureau]],"00")</f>
        <v>40</v>
      </c>
    </row>
    <row r="101" spans="1:7" ht="42" x14ac:dyDescent="0.15">
      <c r="A101" s="31" t="s">
        <v>131</v>
      </c>
      <c r="B101" s="1" t="s">
        <v>141</v>
      </c>
      <c r="C101" s="2" t="str">
        <f>Table1[[#This Row],[Agency]]&amp;" - "&amp;Table1[[#This Row],[Bureau]]</f>
        <v>Department of Homeland Security - Cybersecurity and Infrastructure Security Agency</v>
      </c>
      <c r="D101" s="36">
        <v>24</v>
      </c>
      <c r="E101" s="13">
        <v>65</v>
      </c>
      <c r="F101" s="12" t="str">
        <f>TEXT(Table1[[#This Row],[Numeric Agency]],"000")</f>
        <v>024</v>
      </c>
      <c r="G101" s="12" t="str">
        <f>TEXT(Table1[[#This Row],[Numeric Bureau]],"00")</f>
        <v>65</v>
      </c>
    </row>
    <row r="102" spans="1:7" ht="28" x14ac:dyDescent="0.15">
      <c r="A102" s="1" t="s">
        <v>131</v>
      </c>
      <c r="B102" s="1" t="s">
        <v>142</v>
      </c>
      <c r="C102" s="2" t="str">
        <f>Table1[[#This Row],[Agency]]&amp;" - "&amp;Table1[[#This Row],[Bureau]]</f>
        <v>Department of Homeland Security - Office of Health Affairs</v>
      </c>
      <c r="D102" s="36">
        <v>24</v>
      </c>
      <c r="E102" s="13">
        <v>68</v>
      </c>
      <c r="F102" s="12" t="str">
        <f>TEXT(Table1[[#This Row],[Numeric Agency]],"000")</f>
        <v>024</v>
      </c>
      <c r="G102" s="12" t="str">
        <f>TEXT(Table1[[#This Row],[Numeric Bureau]],"00")</f>
        <v>68</v>
      </c>
    </row>
    <row r="103" spans="1:7" ht="42" x14ac:dyDescent="0.15">
      <c r="A103" s="1" t="s">
        <v>131</v>
      </c>
      <c r="B103" s="1" t="s">
        <v>143</v>
      </c>
      <c r="C103" s="2" t="str">
        <f>Table1[[#This Row],[Agency]]&amp;" - "&amp;Table1[[#This Row],[Bureau]]</f>
        <v>Department of Homeland Security - Federal Emergency Management Agency</v>
      </c>
      <c r="D103" s="36">
        <v>24</v>
      </c>
      <c r="E103" s="13">
        <v>70</v>
      </c>
      <c r="F103" s="12" t="str">
        <f>TEXT(Table1[[#This Row],[Numeric Agency]],"000")</f>
        <v>024</v>
      </c>
      <c r="G103" s="12" t="str">
        <f>TEXT(Table1[[#This Row],[Numeric Bureau]],"00")</f>
        <v>70</v>
      </c>
    </row>
    <row r="104" spans="1:7" ht="28" x14ac:dyDescent="0.15">
      <c r="A104" s="1" t="s">
        <v>131</v>
      </c>
      <c r="B104" s="1" t="s">
        <v>144</v>
      </c>
      <c r="C104" s="2" t="str">
        <f>Table1[[#This Row],[Agency]]&amp;" - "&amp;Table1[[#This Row],[Bureau]]</f>
        <v>Department of Homeland Security - Citizenship and Immigration Services</v>
      </c>
      <c r="D104" s="36">
        <v>24</v>
      </c>
      <c r="E104" s="13">
        <v>30</v>
      </c>
      <c r="F104" s="12" t="str">
        <f>TEXT(Table1[[#This Row],[Numeric Agency]],"000")</f>
        <v>024</v>
      </c>
      <c r="G104" s="12" t="str">
        <f>TEXT(Table1[[#This Row],[Numeric Bureau]],"00")</f>
        <v>30</v>
      </c>
    </row>
    <row r="105" spans="1:7" ht="42" x14ac:dyDescent="0.15">
      <c r="A105" s="1" t="s">
        <v>131</v>
      </c>
      <c r="B105" s="1" t="s">
        <v>145</v>
      </c>
      <c r="C105" s="2" t="str">
        <f>Table1[[#This Row],[Agency]]&amp;" - "&amp;Table1[[#This Row],[Bureau]]</f>
        <v>Department of Homeland Security - Federal Law Enforcement Training Center</v>
      </c>
      <c r="D105" s="36">
        <v>24</v>
      </c>
      <c r="E105" s="13">
        <v>49</v>
      </c>
      <c r="F105" s="14" t="str">
        <f>TEXT(Table1[[#This Row],[Numeric Agency]],"000")</f>
        <v>024</v>
      </c>
      <c r="G105" s="12" t="str">
        <f>TEXT(Table1[[#This Row],[Numeric Bureau]],"00")</f>
        <v>49</v>
      </c>
    </row>
    <row r="106" spans="1:7" ht="28" x14ac:dyDescent="0.15">
      <c r="A106" s="1" t="s">
        <v>131</v>
      </c>
      <c r="B106" s="1" t="s">
        <v>146</v>
      </c>
      <c r="C106" s="2" t="str">
        <f>Table1[[#This Row],[Agency]]&amp;" - "&amp;Table1[[#This Row],[Bureau]]</f>
        <v>Department of Homeland Security - Science and Technology</v>
      </c>
      <c r="D106" s="36">
        <v>24</v>
      </c>
      <c r="E106" s="13">
        <v>80</v>
      </c>
      <c r="F106" s="14" t="str">
        <f>TEXT(Table1[[#This Row],[Numeric Agency]],"000")</f>
        <v>024</v>
      </c>
      <c r="G106" s="12" t="str">
        <f>TEXT(Table1[[#This Row],[Numeric Bureau]],"00")</f>
        <v>80</v>
      </c>
    </row>
    <row r="107" spans="1:7" ht="42" x14ac:dyDescent="0.15">
      <c r="A107" s="1" t="s">
        <v>131</v>
      </c>
      <c r="B107" s="1" t="s">
        <v>147</v>
      </c>
      <c r="C107" s="2" t="str">
        <f>Table1[[#This Row],[Agency]]&amp;" - "&amp;Table1[[#This Row],[Bureau]]</f>
        <v>Department of Homeland Security - Countering Weapons of Mass Destruction Office</v>
      </c>
      <c r="D107" s="36">
        <v>24</v>
      </c>
      <c r="E107" s="13">
        <v>85</v>
      </c>
      <c r="F107" s="12" t="str">
        <f>TEXT(Table1[[#This Row],[Numeric Agency]],"000")</f>
        <v>024</v>
      </c>
      <c r="G107" s="12" t="str">
        <f>TEXT(Table1[[#This Row],[Numeric Bureau]],"00")</f>
        <v>85</v>
      </c>
    </row>
    <row r="108" spans="1:7" ht="42" x14ac:dyDescent="0.15">
      <c r="A108" s="1" t="s">
        <v>148</v>
      </c>
      <c r="B108" s="1" t="s">
        <v>149</v>
      </c>
      <c r="C108" s="2" t="str">
        <f>Table1[[#This Row],[Agency]]&amp;" - "&amp;Table1[[#This Row],[Bureau]]</f>
        <v>Department of Housing and Urban Development - Department of Housing and Urban Development</v>
      </c>
      <c r="D108" s="36">
        <v>25</v>
      </c>
      <c r="E108" s="11">
        <v>0</v>
      </c>
      <c r="F108" s="12" t="str">
        <f>TEXT(Table1[[#This Row],[Numeric Agency]],"000")</f>
        <v>025</v>
      </c>
      <c r="G108" s="12" t="str">
        <f>TEXT(Table1[[#This Row],[Numeric Bureau]],"00")</f>
        <v>00</v>
      </c>
    </row>
    <row r="109" spans="1:7" ht="42" x14ac:dyDescent="0.15">
      <c r="A109" s="1" t="s">
        <v>148</v>
      </c>
      <c r="B109" s="1" t="s">
        <v>150</v>
      </c>
      <c r="C109" s="2" t="str">
        <f>Table1[[#This Row],[Agency]]&amp;" - "&amp;Table1[[#This Row],[Bureau]]</f>
        <v>Department of Housing and Urban Development - Public and Indian Housing Programs</v>
      </c>
      <c r="D109" s="36">
        <v>25</v>
      </c>
      <c r="E109" s="11">
        <v>3</v>
      </c>
      <c r="F109" s="12" t="str">
        <f>TEXT(Table1[[#This Row],[Numeric Agency]],"000")</f>
        <v>025</v>
      </c>
      <c r="G109" s="12" t="str">
        <f>TEXT(Table1[[#This Row],[Numeric Bureau]],"00")</f>
        <v>03</v>
      </c>
    </row>
    <row r="110" spans="1:7" ht="42" x14ac:dyDescent="0.15">
      <c r="A110" s="1" t="s">
        <v>148</v>
      </c>
      <c r="B110" s="1" t="s">
        <v>151</v>
      </c>
      <c r="C110" s="2" t="str">
        <f>Table1[[#This Row],[Agency]]&amp;" - "&amp;Table1[[#This Row],[Bureau]]</f>
        <v>Department of Housing and Urban Development - Community Planning and Development</v>
      </c>
      <c r="D110" s="36">
        <v>25</v>
      </c>
      <c r="E110" s="11">
        <v>6</v>
      </c>
      <c r="F110" s="12" t="str">
        <f>TEXT(Table1[[#This Row],[Numeric Agency]],"000")</f>
        <v>025</v>
      </c>
      <c r="G110" s="12" t="str">
        <f>TEXT(Table1[[#This Row],[Numeric Bureau]],"00")</f>
        <v>06</v>
      </c>
    </row>
    <row r="111" spans="1:7" ht="28" x14ac:dyDescent="0.15">
      <c r="A111" s="1" t="s">
        <v>148</v>
      </c>
      <c r="B111" s="1" t="s">
        <v>152</v>
      </c>
      <c r="C111" s="2" t="str">
        <f>Table1[[#This Row],[Agency]]&amp;" - "&amp;Table1[[#This Row],[Bureau]]</f>
        <v>Department of Housing and Urban Development - Housing Programs</v>
      </c>
      <c r="D111" s="36">
        <v>25</v>
      </c>
      <c r="E111" s="11">
        <v>9</v>
      </c>
      <c r="F111" s="12" t="str">
        <f>TEXT(Table1[[#This Row],[Numeric Agency]],"000")</f>
        <v>025</v>
      </c>
      <c r="G111" s="12" t="str">
        <f>TEXT(Table1[[#This Row],[Numeric Bureau]],"00")</f>
        <v>09</v>
      </c>
    </row>
    <row r="112" spans="1:7" ht="28" x14ac:dyDescent="0.15">
      <c r="A112" s="1" t="s">
        <v>148</v>
      </c>
      <c r="B112" s="1" t="s">
        <v>153</v>
      </c>
      <c r="C112" s="2" t="str">
        <f>Table1[[#This Row],[Agency]]&amp;" - "&amp;Table1[[#This Row],[Bureau]]</f>
        <v>Department of Housing and Urban Development - Housing Supply</v>
      </c>
      <c r="D112" s="36">
        <v>25</v>
      </c>
      <c r="E112" s="13">
        <v>10</v>
      </c>
      <c r="F112" s="12" t="str">
        <f>TEXT(Table1[[#This Row],[Numeric Agency]],"000")</f>
        <v>025</v>
      </c>
      <c r="G112" s="12" t="str">
        <f>TEXT(Table1[[#This Row],[Numeric Bureau]],"00")</f>
        <v>10</v>
      </c>
    </row>
    <row r="113" spans="1:7" ht="42" x14ac:dyDescent="0.15">
      <c r="A113" s="1" t="s">
        <v>148</v>
      </c>
      <c r="B113" s="1" t="s">
        <v>154</v>
      </c>
      <c r="C113" s="2" t="str">
        <f>Table1[[#This Row],[Agency]]&amp;" - "&amp;Table1[[#This Row],[Bureau]]</f>
        <v>Department of Housing and Urban Development - Government National Mortgage Association</v>
      </c>
      <c r="D113" s="36">
        <v>25</v>
      </c>
      <c r="E113" s="13">
        <v>12</v>
      </c>
      <c r="F113" s="12" t="str">
        <f>TEXT(Table1[[#This Row],[Numeric Agency]],"000")</f>
        <v>025</v>
      </c>
      <c r="G113" s="12" t="str">
        <f>TEXT(Table1[[#This Row],[Numeric Bureau]],"00")</f>
        <v>12</v>
      </c>
    </row>
    <row r="114" spans="1:7" ht="42" x14ac:dyDescent="0.15">
      <c r="A114" s="1" t="s">
        <v>148</v>
      </c>
      <c r="B114" s="1" t="s">
        <v>155</v>
      </c>
      <c r="C114" s="2" t="str">
        <f>Table1[[#This Row],[Agency]]&amp;" - "&amp;Table1[[#This Row],[Bureau]]</f>
        <v>Department of Housing and Urban Development - Policy Development and Research</v>
      </c>
      <c r="D114" s="36">
        <v>25</v>
      </c>
      <c r="E114" s="13">
        <v>28</v>
      </c>
      <c r="F114" s="12" t="str">
        <f>TEXT(Table1[[#This Row],[Numeric Agency]],"000")</f>
        <v>025</v>
      </c>
      <c r="G114" s="12" t="str">
        <f>TEXT(Table1[[#This Row],[Numeric Bureau]],"00")</f>
        <v>28</v>
      </c>
    </row>
    <row r="115" spans="1:7" ht="42" x14ac:dyDescent="0.15">
      <c r="A115" s="1" t="s">
        <v>148</v>
      </c>
      <c r="B115" s="5" t="s">
        <v>156</v>
      </c>
      <c r="C115" s="4" t="str">
        <f>Table1[[#This Row],[Agency]]&amp;" - "&amp;Table1[[#This Row],[Bureau]]</f>
        <v>Department of Housing and Urban Development - Fair Housing and Equal Opportunity</v>
      </c>
      <c r="D115" s="36">
        <v>25</v>
      </c>
      <c r="E115" s="13">
        <v>29</v>
      </c>
      <c r="F115" s="12" t="str">
        <f>TEXT(Table1[[#This Row],[Numeric Agency]],"000")</f>
        <v>025</v>
      </c>
      <c r="G115" s="12" t="str">
        <f>TEXT(Table1[[#This Row],[Numeric Bureau]],"00")</f>
        <v>29</v>
      </c>
    </row>
    <row r="116" spans="1:7" ht="42" x14ac:dyDescent="0.15">
      <c r="A116" s="1" t="s">
        <v>148</v>
      </c>
      <c r="B116" s="5" t="s">
        <v>157</v>
      </c>
      <c r="C116" s="4" t="str">
        <f>Table1[[#This Row],[Agency]]&amp;" - "&amp;Table1[[#This Row],[Bureau]]</f>
        <v>Department of Housing and Urban Development - Office of Lead Hazard Control and Healthy Homes</v>
      </c>
      <c r="D116" s="36">
        <v>25</v>
      </c>
      <c r="E116" s="13">
        <v>32</v>
      </c>
      <c r="F116" s="12" t="str">
        <f>TEXT(Table1[[#This Row],[Numeric Agency]],"000")</f>
        <v>025</v>
      </c>
      <c r="G116" s="12" t="str">
        <f>TEXT(Table1[[#This Row],[Numeric Bureau]],"00")</f>
        <v>32</v>
      </c>
    </row>
    <row r="117" spans="1:7" ht="42" x14ac:dyDescent="0.15">
      <c r="A117" s="31" t="s">
        <v>148</v>
      </c>
      <c r="B117" s="1" t="s">
        <v>158</v>
      </c>
      <c r="C117" s="2" t="str">
        <f>Table1[[#This Row],[Agency]]&amp;" - "&amp;Table1[[#This Row],[Bureau]]</f>
        <v>Department of Housing and Urban Development - Management and Administration</v>
      </c>
      <c r="D117" s="36">
        <v>25</v>
      </c>
      <c r="E117" s="13">
        <v>35</v>
      </c>
      <c r="F117" s="12" t="str">
        <f>TEXT(Table1[[#This Row],[Numeric Agency]],"000")</f>
        <v>025</v>
      </c>
      <c r="G117" s="12" t="str">
        <f>TEXT(Table1[[#This Row],[Numeric Bureau]],"00")</f>
        <v>35</v>
      </c>
    </row>
    <row r="118" spans="1:7" ht="28" x14ac:dyDescent="0.15">
      <c r="A118" s="1" t="s">
        <v>159</v>
      </c>
      <c r="B118" s="1" t="s">
        <v>160</v>
      </c>
      <c r="C118" s="2" t="str">
        <f>Table1[[#This Row],[Agency]]&amp;" - "&amp;Table1[[#This Row],[Bureau]]</f>
        <v>Department of Justice - Department of Justice</v>
      </c>
      <c r="D118" s="36">
        <v>11</v>
      </c>
      <c r="E118" s="11">
        <v>0</v>
      </c>
      <c r="F118" s="12" t="str">
        <f>TEXT(Table1[[#This Row],[Numeric Agency]],"000")</f>
        <v>011</v>
      </c>
      <c r="G118" s="12" t="str">
        <f>TEXT(Table1[[#This Row],[Numeric Bureau]],"00")</f>
        <v>00</v>
      </c>
    </row>
    <row r="119" spans="1:7" ht="28" x14ac:dyDescent="0.15">
      <c r="A119" s="1" t="s">
        <v>159</v>
      </c>
      <c r="B119" s="1" t="s">
        <v>161</v>
      </c>
      <c r="C119" s="2" t="str">
        <f>Table1[[#This Row],[Agency]]&amp;" - "&amp;Table1[[#This Row],[Bureau]]</f>
        <v>Department of Justice - General Administration</v>
      </c>
      <c r="D119" s="36">
        <v>11</v>
      </c>
      <c r="E119" s="11">
        <v>3</v>
      </c>
      <c r="F119" s="12" t="str">
        <f>TEXT(Table1[[#This Row],[Numeric Agency]],"000")</f>
        <v>011</v>
      </c>
      <c r="G119" s="12" t="str">
        <f>TEXT(Table1[[#This Row],[Numeric Bureau]],"00")</f>
        <v>03</v>
      </c>
    </row>
    <row r="120" spans="1:7" ht="28" x14ac:dyDescent="0.15">
      <c r="A120" s="1" t="s">
        <v>159</v>
      </c>
      <c r="B120" s="1" t="s">
        <v>162</v>
      </c>
      <c r="C120" s="2" t="str">
        <f>Table1[[#This Row],[Agency]]&amp;" - "&amp;Table1[[#This Row],[Bureau]]</f>
        <v>Department of Justice - United States Parole Commission</v>
      </c>
      <c r="D120" s="36">
        <v>11</v>
      </c>
      <c r="E120" s="11">
        <v>4</v>
      </c>
      <c r="F120" s="12" t="str">
        <f>TEXT(Table1[[#This Row],[Numeric Agency]],"000")</f>
        <v>011</v>
      </c>
      <c r="G120" s="12" t="str">
        <f>TEXT(Table1[[#This Row],[Numeric Bureau]],"00")</f>
        <v>04</v>
      </c>
    </row>
    <row r="121" spans="1:7" ht="28" x14ac:dyDescent="0.15">
      <c r="A121" s="1" t="s">
        <v>159</v>
      </c>
      <c r="B121" s="1" t="s">
        <v>163</v>
      </c>
      <c r="C121" s="2" t="str">
        <f>Table1[[#This Row],[Agency]]&amp;" - "&amp;Table1[[#This Row],[Bureau]]</f>
        <v>Department of Justice - Legal Activities and U.S. Marshals</v>
      </c>
      <c r="D121" s="36">
        <v>11</v>
      </c>
      <c r="E121" s="11">
        <v>5</v>
      </c>
      <c r="F121" s="12" t="str">
        <f>TEXT(Table1[[#This Row],[Numeric Agency]],"000")</f>
        <v>011</v>
      </c>
      <c r="G121" s="12" t="str">
        <f>TEXT(Table1[[#This Row],[Numeric Bureau]],"00")</f>
        <v>05</v>
      </c>
    </row>
    <row r="122" spans="1:7" ht="28" x14ac:dyDescent="0.15">
      <c r="A122" s="1" t="s">
        <v>159</v>
      </c>
      <c r="B122" s="1" t="s">
        <v>164</v>
      </c>
      <c r="C122" s="2" t="str">
        <f>Table1[[#This Row],[Agency]]&amp;" - "&amp;Table1[[#This Row],[Bureau]]</f>
        <v>Department of Justice - National Security Division</v>
      </c>
      <c r="D122" s="36">
        <v>11</v>
      </c>
      <c r="E122" s="11">
        <v>8</v>
      </c>
      <c r="F122" s="12" t="str">
        <f>TEXT(Table1[[#This Row],[Numeric Agency]],"000")</f>
        <v>011</v>
      </c>
      <c r="G122" s="12" t="str">
        <f>TEXT(Table1[[#This Row],[Numeric Bureau]],"00")</f>
        <v>08</v>
      </c>
    </row>
    <row r="123" spans="1:7" ht="28" x14ac:dyDescent="0.15">
      <c r="A123" s="1" t="s">
        <v>159</v>
      </c>
      <c r="B123" s="1" t="s">
        <v>165</v>
      </c>
      <c r="C123" s="2" t="str">
        <f>Table1[[#This Row],[Agency]]&amp;" - "&amp;Table1[[#This Row],[Bureau]]</f>
        <v>Department of Justice - Radiation Exposure Compensation</v>
      </c>
      <c r="D123" s="36">
        <v>11</v>
      </c>
      <c r="E123" s="11">
        <v>6</v>
      </c>
      <c r="F123" s="12" t="str">
        <f>TEXT(Table1[[#This Row],[Numeric Agency]],"000")</f>
        <v>011</v>
      </c>
      <c r="G123" s="12" t="str">
        <f>TEXT(Table1[[#This Row],[Numeric Bureau]],"00")</f>
        <v>06</v>
      </c>
    </row>
    <row r="124" spans="1:7" ht="28" x14ac:dyDescent="0.15">
      <c r="A124" s="1" t="s">
        <v>159</v>
      </c>
      <c r="B124" s="1" t="s">
        <v>166</v>
      </c>
      <c r="C124" s="2" t="str">
        <f>Table1[[#This Row],[Agency]]&amp;" - "&amp;Table1[[#This Row],[Bureau]]</f>
        <v>Department of Justice - Interagency Law Enforcement</v>
      </c>
      <c r="D124" s="36">
        <v>11</v>
      </c>
      <c r="E124" s="11">
        <v>7</v>
      </c>
      <c r="F124" s="12" t="str">
        <f>TEXT(Table1[[#This Row],[Numeric Agency]],"000")</f>
        <v>011</v>
      </c>
      <c r="G124" s="12" t="str">
        <f>TEXT(Table1[[#This Row],[Numeric Bureau]],"00")</f>
        <v>07</v>
      </c>
    </row>
    <row r="125" spans="1:7" ht="28" x14ac:dyDescent="0.15">
      <c r="A125" s="1" t="s">
        <v>159</v>
      </c>
      <c r="B125" s="1" t="s">
        <v>167</v>
      </c>
      <c r="C125" s="2" t="str">
        <f>Table1[[#This Row],[Agency]]&amp;" - "&amp;Table1[[#This Row],[Bureau]]</f>
        <v>Department of Justice - Federal Bureau of Investigation</v>
      </c>
      <c r="D125" s="36">
        <v>11</v>
      </c>
      <c r="E125" s="13">
        <v>10</v>
      </c>
      <c r="F125" s="12" t="str">
        <f>TEXT(Table1[[#This Row],[Numeric Agency]],"000")</f>
        <v>011</v>
      </c>
      <c r="G125" s="12" t="str">
        <f>TEXT(Table1[[#This Row],[Numeric Bureau]],"00")</f>
        <v>10</v>
      </c>
    </row>
    <row r="126" spans="1:7" ht="28" x14ac:dyDescent="0.15">
      <c r="A126" s="1" t="s">
        <v>159</v>
      </c>
      <c r="B126" s="1" t="s">
        <v>168</v>
      </c>
      <c r="C126" s="2" t="str">
        <f>Table1[[#This Row],[Agency]]&amp;" - "&amp;Table1[[#This Row],[Bureau]]</f>
        <v>Department of Justice - Drug Enforcement Administration</v>
      </c>
      <c r="D126" s="36">
        <v>11</v>
      </c>
      <c r="E126" s="13">
        <v>12</v>
      </c>
      <c r="F126" s="12" t="str">
        <f>TEXT(Table1[[#This Row],[Numeric Agency]],"000")</f>
        <v>011</v>
      </c>
      <c r="G126" s="12" t="str">
        <f>TEXT(Table1[[#This Row],[Numeric Bureau]],"00")</f>
        <v>12</v>
      </c>
    </row>
    <row r="127" spans="1:7" ht="42" x14ac:dyDescent="0.15">
      <c r="A127" s="1" t="s">
        <v>159</v>
      </c>
      <c r="B127" s="1" t="s">
        <v>169</v>
      </c>
      <c r="C127" s="2" t="str">
        <f>Table1[[#This Row],[Agency]]&amp;" - "&amp;Table1[[#This Row],[Bureau]]</f>
        <v>Department of Justice - Bureau of Alcohol, Tobacco, Firearms, and Explosives</v>
      </c>
      <c r="D127" s="36">
        <v>11</v>
      </c>
      <c r="E127" s="13">
        <v>14</v>
      </c>
      <c r="F127" s="12" t="str">
        <f>TEXT(Table1[[#This Row],[Numeric Agency]],"000")</f>
        <v>011</v>
      </c>
      <c r="G127" s="12" t="str">
        <f>TEXT(Table1[[#This Row],[Numeric Bureau]],"00")</f>
        <v>14</v>
      </c>
    </row>
    <row r="128" spans="1:7" ht="28" x14ac:dyDescent="0.15">
      <c r="A128" s="1" t="s">
        <v>159</v>
      </c>
      <c r="B128" s="1" t="s">
        <v>170</v>
      </c>
      <c r="C128" s="2" t="str">
        <f>Table1[[#This Row],[Agency]]&amp;" - "&amp;Table1[[#This Row],[Bureau]]</f>
        <v>Department of Justice - Federal Prison System</v>
      </c>
      <c r="D128" s="36">
        <v>11</v>
      </c>
      <c r="E128" s="13">
        <v>20</v>
      </c>
      <c r="F128" s="12" t="str">
        <f>TEXT(Table1[[#This Row],[Numeric Agency]],"000")</f>
        <v>011</v>
      </c>
      <c r="G128" s="12" t="str">
        <f>TEXT(Table1[[#This Row],[Numeric Bureau]],"00")</f>
        <v>20</v>
      </c>
    </row>
    <row r="129" spans="1:7" ht="28" x14ac:dyDescent="0.15">
      <c r="A129" s="1" t="s">
        <v>159</v>
      </c>
      <c r="B129" s="1" t="s">
        <v>171</v>
      </c>
      <c r="C129" s="2" t="str">
        <f>Table1[[#This Row],[Agency]]&amp;" - "&amp;Table1[[#This Row],[Bureau]]</f>
        <v>Department of Justice - Office of Justice Programs</v>
      </c>
      <c r="D129" s="36">
        <v>11</v>
      </c>
      <c r="E129" s="13">
        <v>21</v>
      </c>
      <c r="F129" s="12" t="str">
        <f>TEXT(Table1[[#This Row],[Numeric Agency]],"000")</f>
        <v>011</v>
      </c>
      <c r="G129" s="12" t="str">
        <f>TEXT(Table1[[#This Row],[Numeric Bureau]],"00")</f>
        <v>21</v>
      </c>
    </row>
    <row r="130" spans="1:7" ht="28" x14ac:dyDescent="0.15">
      <c r="A130" s="5" t="s">
        <v>172</v>
      </c>
      <c r="B130" s="5" t="s">
        <v>173</v>
      </c>
      <c r="C130" s="4" t="str">
        <f>Table1[[#This Row],[Agency]]&amp;" - "&amp;Table1[[#This Row],[Bureau]]</f>
        <v>Department of Labor - Department of Labor</v>
      </c>
      <c r="D130" s="36">
        <v>12</v>
      </c>
      <c r="E130" s="11">
        <v>0</v>
      </c>
      <c r="F130" s="12" t="str">
        <f>TEXT(Table1[[#This Row],[Numeric Agency]],"000")</f>
        <v>012</v>
      </c>
      <c r="G130" s="12" t="str">
        <f>TEXT(Table1[[#This Row],[Numeric Bureau]],"00")</f>
        <v>00</v>
      </c>
    </row>
    <row r="131" spans="1:7" ht="28" x14ac:dyDescent="0.15">
      <c r="A131" s="5" t="s">
        <v>172</v>
      </c>
      <c r="B131" s="1" t="s">
        <v>174</v>
      </c>
      <c r="C131" s="2" t="str">
        <f>Table1[[#This Row],[Agency]]&amp;" - "&amp;Table1[[#This Row],[Bureau]]</f>
        <v>Department of Labor - Employment and Training Administration</v>
      </c>
      <c r="D131" s="36">
        <v>12</v>
      </c>
      <c r="E131" s="11">
        <v>5</v>
      </c>
      <c r="F131" s="12" t="str">
        <f>TEXT(Table1[[#This Row],[Numeric Agency]],"000")</f>
        <v>012</v>
      </c>
      <c r="G131" s="12" t="str">
        <f>TEXT(Table1[[#This Row],[Numeric Bureau]],"00")</f>
        <v>05</v>
      </c>
    </row>
    <row r="132" spans="1:7" ht="28" x14ac:dyDescent="0.15">
      <c r="A132" s="5" t="s">
        <v>172</v>
      </c>
      <c r="B132" s="1" t="s">
        <v>175</v>
      </c>
      <c r="C132" s="2" t="str">
        <f>Table1[[#This Row],[Agency]]&amp;" - "&amp;Table1[[#This Row],[Bureau]]</f>
        <v>Department of Labor - Veterans' Employment and Training Service</v>
      </c>
      <c r="D132" s="36">
        <v>12</v>
      </c>
      <c r="E132" s="11">
        <v>6</v>
      </c>
      <c r="F132" s="12" t="str">
        <f>TEXT(Table1[[#This Row],[Numeric Agency]],"000")</f>
        <v>012</v>
      </c>
      <c r="G132" s="12" t="str">
        <f>TEXT(Table1[[#This Row],[Numeric Bureau]],"00")</f>
        <v>06</v>
      </c>
    </row>
    <row r="133" spans="1:7" ht="28" x14ac:dyDescent="0.15">
      <c r="A133" s="5" t="s">
        <v>172</v>
      </c>
      <c r="B133" s="1" t="s">
        <v>176</v>
      </c>
      <c r="C133" s="2" t="str">
        <f>Table1[[#This Row],[Agency]]&amp;" - "&amp;Table1[[#This Row],[Bureau]]</f>
        <v>Department of Labor - Employee Benefits Security Administration</v>
      </c>
      <c r="D133" s="36">
        <v>12</v>
      </c>
      <c r="E133" s="13">
        <v>11</v>
      </c>
      <c r="F133" s="12" t="str">
        <f>TEXT(Table1[[#This Row],[Numeric Agency]],"000")</f>
        <v>012</v>
      </c>
      <c r="G133" s="12" t="str">
        <f>TEXT(Table1[[#This Row],[Numeric Bureau]],"00")</f>
        <v>11</v>
      </c>
    </row>
    <row r="134" spans="1:7" ht="28" x14ac:dyDescent="0.15">
      <c r="A134" s="5" t="s">
        <v>172</v>
      </c>
      <c r="B134" s="1" t="s">
        <v>177</v>
      </c>
      <c r="C134" s="2" t="str">
        <f>Table1[[#This Row],[Agency]]&amp;" - "&amp;Table1[[#This Row],[Bureau]]</f>
        <v>Department of Labor - Pension Benefit Guaranty Corporation</v>
      </c>
      <c r="D134" s="36">
        <v>12</v>
      </c>
      <c r="E134" s="13">
        <v>12</v>
      </c>
      <c r="F134" s="12" t="str">
        <f>TEXT(Table1[[#This Row],[Numeric Agency]],"000")</f>
        <v>012</v>
      </c>
      <c r="G134" s="12" t="str">
        <f>TEXT(Table1[[#This Row],[Numeric Bureau]],"00")</f>
        <v>12</v>
      </c>
    </row>
    <row r="135" spans="1:7" ht="28" x14ac:dyDescent="0.15">
      <c r="A135" s="32" t="s">
        <v>172</v>
      </c>
      <c r="B135" s="1" t="s">
        <v>178</v>
      </c>
      <c r="C135" s="2" t="str">
        <f>Table1[[#This Row],[Agency]]&amp;" - "&amp;Table1[[#This Row],[Bureau]]</f>
        <v>Department of Labor - Office of Workers' Compensation Programs</v>
      </c>
      <c r="D135" s="36">
        <v>12</v>
      </c>
      <c r="E135" s="13">
        <v>15</v>
      </c>
      <c r="F135" s="12" t="str">
        <f>TEXT(Table1[[#This Row],[Numeric Agency]],"000")</f>
        <v>012</v>
      </c>
      <c r="G135" s="12" t="str">
        <f>TEXT(Table1[[#This Row],[Numeric Bureau]],"00")</f>
        <v>15</v>
      </c>
    </row>
    <row r="136" spans="1:7" ht="28" x14ac:dyDescent="0.15">
      <c r="A136" s="5" t="s">
        <v>172</v>
      </c>
      <c r="B136" s="1" t="s">
        <v>179</v>
      </c>
      <c r="C136" s="2" t="str">
        <f>Table1[[#This Row],[Agency]]&amp;" - "&amp;Table1[[#This Row],[Bureau]]</f>
        <v>Department of Labor - Wage and Hour Division</v>
      </c>
      <c r="D136" s="36">
        <v>12</v>
      </c>
      <c r="E136" s="13">
        <v>16</v>
      </c>
      <c r="F136" s="12" t="str">
        <f>TEXT(Table1[[#This Row],[Numeric Agency]],"000")</f>
        <v>012</v>
      </c>
      <c r="G136" s="12" t="str">
        <f>TEXT(Table1[[#This Row],[Numeric Bureau]],"00")</f>
        <v>16</v>
      </c>
    </row>
    <row r="137" spans="1:7" ht="28" x14ac:dyDescent="0.15">
      <c r="A137" s="5" t="s">
        <v>172</v>
      </c>
      <c r="B137" s="1" t="s">
        <v>180</v>
      </c>
      <c r="C137" s="2" t="str">
        <f>Table1[[#This Row],[Agency]]&amp;" - "&amp;Table1[[#This Row],[Bureau]]</f>
        <v>Department of Labor - Office of Federal Contract Compliance Programs</v>
      </c>
      <c r="D137" s="36">
        <v>12</v>
      </c>
      <c r="E137" s="13">
        <v>22</v>
      </c>
      <c r="F137" s="12" t="str">
        <f>TEXT(Table1[[#This Row],[Numeric Agency]],"000")</f>
        <v>012</v>
      </c>
      <c r="G137" s="12" t="str">
        <f>TEXT(Table1[[#This Row],[Numeric Bureau]],"00")</f>
        <v>22</v>
      </c>
    </row>
    <row r="138" spans="1:7" ht="28" x14ac:dyDescent="0.15">
      <c r="A138" s="5" t="s">
        <v>172</v>
      </c>
      <c r="B138" s="1" t="s">
        <v>181</v>
      </c>
      <c r="C138" s="2" t="str">
        <f>Table1[[#This Row],[Agency]]&amp;" - "&amp;Table1[[#This Row],[Bureau]]</f>
        <v>Department of Labor - Office of Labor Management Standards</v>
      </c>
      <c r="D138" s="36">
        <v>12</v>
      </c>
      <c r="E138" s="13">
        <v>23</v>
      </c>
      <c r="F138" s="12" t="str">
        <f>TEXT(Table1[[#This Row],[Numeric Agency]],"000")</f>
        <v>012</v>
      </c>
      <c r="G138" s="12" t="str">
        <f>TEXT(Table1[[#This Row],[Numeric Bureau]],"00")</f>
        <v>23</v>
      </c>
    </row>
    <row r="139" spans="1:7" ht="28" x14ac:dyDescent="0.15">
      <c r="A139" s="5" t="s">
        <v>172</v>
      </c>
      <c r="B139" s="1" t="s">
        <v>182</v>
      </c>
      <c r="C139" s="2" t="str">
        <f>Table1[[#This Row],[Agency]]&amp;" - "&amp;Table1[[#This Row],[Bureau]]</f>
        <v>Department of Labor - Occupational Safety and Health Administration</v>
      </c>
      <c r="D139" s="36">
        <v>12</v>
      </c>
      <c r="E139" s="13">
        <v>18</v>
      </c>
      <c r="F139" s="12" t="str">
        <f>TEXT(Table1[[#This Row],[Numeric Agency]],"000")</f>
        <v>012</v>
      </c>
      <c r="G139" s="12" t="str">
        <f>TEXT(Table1[[#This Row],[Numeric Bureau]],"00")</f>
        <v>18</v>
      </c>
    </row>
    <row r="140" spans="1:7" ht="28" x14ac:dyDescent="0.15">
      <c r="A140" s="5" t="s">
        <v>172</v>
      </c>
      <c r="B140" s="1" t="s">
        <v>183</v>
      </c>
      <c r="C140" s="2" t="str">
        <f>Table1[[#This Row],[Agency]]&amp;" - "&amp;Table1[[#This Row],[Bureau]]</f>
        <v>Department of Labor - Mine Safety and Health Administration</v>
      </c>
      <c r="D140" s="36">
        <v>12</v>
      </c>
      <c r="E140" s="13">
        <v>19</v>
      </c>
      <c r="F140" s="12" t="str">
        <f>TEXT(Table1[[#This Row],[Numeric Agency]],"000")</f>
        <v>012</v>
      </c>
      <c r="G140" s="12" t="str">
        <f>TEXT(Table1[[#This Row],[Numeric Bureau]],"00")</f>
        <v>19</v>
      </c>
    </row>
    <row r="141" spans="1:7" ht="28" x14ac:dyDescent="0.15">
      <c r="A141" s="5" t="s">
        <v>172</v>
      </c>
      <c r="B141" s="1" t="s">
        <v>184</v>
      </c>
      <c r="C141" s="2" t="str">
        <f>Table1[[#This Row],[Agency]]&amp;" - "&amp;Table1[[#This Row],[Bureau]]</f>
        <v>Department of Labor - Bureau of Labor Statistics</v>
      </c>
      <c r="D141" s="36">
        <v>12</v>
      </c>
      <c r="E141" s="13">
        <v>20</v>
      </c>
      <c r="F141" s="12" t="str">
        <f>TEXT(Table1[[#This Row],[Numeric Agency]],"000")</f>
        <v>012</v>
      </c>
      <c r="G141" s="12" t="str">
        <f>TEXT(Table1[[#This Row],[Numeric Bureau]],"00")</f>
        <v>20</v>
      </c>
    </row>
    <row r="142" spans="1:7" ht="28" x14ac:dyDescent="0.15">
      <c r="A142" s="5" t="s">
        <v>172</v>
      </c>
      <c r="B142" s="1" t="s">
        <v>70</v>
      </c>
      <c r="C142" s="2" t="str">
        <f>Table1[[#This Row],[Agency]]&amp;" - "&amp;Table1[[#This Row],[Bureau]]</f>
        <v>Department of Labor - Departmental Management</v>
      </c>
      <c r="D142" s="36">
        <v>12</v>
      </c>
      <c r="E142" s="13">
        <v>25</v>
      </c>
      <c r="F142" s="12" t="str">
        <f>TEXT(Table1[[#This Row],[Numeric Agency]],"000")</f>
        <v>012</v>
      </c>
      <c r="G142" s="12" t="str">
        <f>TEXT(Table1[[#This Row],[Numeric Bureau]],"00")</f>
        <v>25</v>
      </c>
    </row>
    <row r="143" spans="1:7" ht="28" x14ac:dyDescent="0.15">
      <c r="A143" s="1" t="s">
        <v>185</v>
      </c>
      <c r="B143" s="1" t="s">
        <v>186</v>
      </c>
      <c r="C143" s="2" t="str">
        <f>Table1[[#This Row],[Agency]]&amp;" - "&amp;Table1[[#This Row],[Bureau]]</f>
        <v>Department of State - Department of State</v>
      </c>
      <c r="D143" s="36">
        <v>14</v>
      </c>
      <c r="E143" s="11">
        <v>0</v>
      </c>
      <c r="F143" s="12" t="str">
        <f>TEXT(Table1[[#This Row],[Numeric Agency]],"000")</f>
        <v>014</v>
      </c>
      <c r="G143" s="12" t="str">
        <f>TEXT(Table1[[#This Row],[Numeric Bureau]],"00")</f>
        <v>00</v>
      </c>
    </row>
    <row r="144" spans="1:7" ht="28" x14ac:dyDescent="0.15">
      <c r="A144" s="1" t="s">
        <v>185</v>
      </c>
      <c r="B144" s="1" t="s">
        <v>186</v>
      </c>
      <c r="C144" s="2" t="str">
        <f>Table1[[#This Row],[Agency]]&amp;" - "&amp;Table1[[#This Row],[Bureau]]</f>
        <v>Department of State - Department of State</v>
      </c>
      <c r="D144" s="36">
        <v>14</v>
      </c>
      <c r="E144" s="11">
        <v>0</v>
      </c>
      <c r="F144" s="14" t="str">
        <f>TEXT(Table1[[#This Row],[Numeric Agency]],"000")</f>
        <v>014</v>
      </c>
      <c r="G144" s="12" t="str">
        <f>TEXT(Table1[[#This Row],[Numeric Bureau]],"00")</f>
        <v>00</v>
      </c>
    </row>
    <row r="145" spans="1:7" ht="28" x14ac:dyDescent="0.15">
      <c r="A145" s="1" t="s">
        <v>185</v>
      </c>
      <c r="B145" s="1" t="s">
        <v>187</v>
      </c>
      <c r="C145" s="2" t="str">
        <f>Table1[[#This Row],[Agency]]&amp;" - "&amp;Table1[[#This Row],[Bureau]]</f>
        <v>Department of State - Administration of Foreign Affairs</v>
      </c>
      <c r="D145" s="36">
        <v>14</v>
      </c>
      <c r="E145" s="11">
        <v>5</v>
      </c>
      <c r="F145" s="14" t="str">
        <f>TEXT(Table1[[#This Row],[Numeric Agency]],"000")</f>
        <v>014</v>
      </c>
      <c r="G145" s="12" t="str">
        <f>TEXT(Table1[[#This Row],[Numeric Bureau]],"00")</f>
        <v>05</v>
      </c>
    </row>
    <row r="146" spans="1:7" ht="28" x14ac:dyDescent="0.15">
      <c r="A146" s="31" t="s">
        <v>185</v>
      </c>
      <c r="B146" s="1" t="s">
        <v>188</v>
      </c>
      <c r="C146" s="2" t="str">
        <f>Table1[[#This Row],[Agency]]&amp;" - "&amp;Table1[[#This Row],[Bureau]]</f>
        <v>Department of State - International Organizations and Conferences</v>
      </c>
      <c r="D146" s="36">
        <v>14</v>
      </c>
      <c r="E146" s="13">
        <v>10</v>
      </c>
      <c r="F146" s="12" t="str">
        <f>TEXT(Table1[[#This Row],[Numeric Agency]],"000")</f>
        <v>014</v>
      </c>
      <c r="G146" s="12" t="str">
        <f>TEXT(Table1[[#This Row],[Numeric Bureau]],"00")</f>
        <v>10</v>
      </c>
    </row>
    <row r="147" spans="1:7" ht="28" x14ac:dyDescent="0.15">
      <c r="A147" s="1" t="s">
        <v>185</v>
      </c>
      <c r="B147" s="1" t="s">
        <v>189</v>
      </c>
      <c r="C147" s="2" t="str">
        <f>Table1[[#This Row],[Agency]]&amp;" - "&amp;Table1[[#This Row],[Bureau]]</f>
        <v>Department of State - International Commissions</v>
      </c>
      <c r="D147" s="36">
        <v>14</v>
      </c>
      <c r="E147" s="13">
        <v>15</v>
      </c>
      <c r="F147" s="12" t="str">
        <f>TEXT(Table1[[#This Row],[Numeric Agency]],"000")</f>
        <v>014</v>
      </c>
      <c r="G147" s="12" t="str">
        <f>TEXT(Table1[[#This Row],[Numeric Bureau]],"00")</f>
        <v>15</v>
      </c>
    </row>
    <row r="148" spans="1:7" ht="14" x14ac:dyDescent="0.15">
      <c r="A148" s="1" t="s">
        <v>185</v>
      </c>
      <c r="B148" s="1" t="s">
        <v>190</v>
      </c>
      <c r="C148" s="2" t="str">
        <f>Table1[[#This Row],[Agency]]&amp;" - "&amp;Table1[[#This Row],[Bureau]]</f>
        <v>Department of State - Other</v>
      </c>
      <c r="D148" s="36">
        <v>14</v>
      </c>
      <c r="E148" s="13">
        <v>25</v>
      </c>
      <c r="F148" s="12" t="str">
        <f>TEXT(Table1[[#This Row],[Numeric Agency]],"000")</f>
        <v>014</v>
      </c>
      <c r="G148" s="12" t="str">
        <f>TEXT(Table1[[#This Row],[Numeric Bureau]],"00")</f>
        <v>25</v>
      </c>
    </row>
    <row r="149" spans="1:7" ht="14" x14ac:dyDescent="0.15">
      <c r="A149" s="1" t="s">
        <v>185</v>
      </c>
      <c r="B149" s="1" t="s">
        <v>190</v>
      </c>
      <c r="C149" s="2" t="str">
        <f>Table1[[#This Row],[Agency]]&amp;" - "&amp;Table1[[#This Row],[Bureau]]</f>
        <v>Department of State - Other</v>
      </c>
      <c r="D149" s="36">
        <v>14</v>
      </c>
      <c r="E149" s="13">
        <v>25</v>
      </c>
      <c r="F149" s="12" t="str">
        <f>TEXT(Table1[[#This Row],[Numeric Agency]],"000")</f>
        <v>014</v>
      </c>
      <c r="G149" s="12" t="str">
        <f>TEXT(Table1[[#This Row],[Numeric Bureau]],"00")</f>
        <v>25</v>
      </c>
    </row>
    <row r="150" spans="1:7" ht="28" x14ac:dyDescent="0.15">
      <c r="A150" s="1" t="s">
        <v>191</v>
      </c>
      <c r="B150" s="1" t="s">
        <v>192</v>
      </c>
      <c r="C150" s="2" t="str">
        <f>Table1[[#This Row],[Agency]]&amp;" - "&amp;Table1[[#This Row],[Bureau]]</f>
        <v>Department of the Interior - Department of the Interior</v>
      </c>
      <c r="D150" s="36">
        <v>10</v>
      </c>
      <c r="E150" s="11">
        <v>0</v>
      </c>
      <c r="F150" s="12" t="str">
        <f>TEXT(Table1[[#This Row],[Numeric Agency]],"000")</f>
        <v>010</v>
      </c>
      <c r="G150" s="12" t="str">
        <f>TEXT(Table1[[#This Row],[Numeric Bureau]],"00")</f>
        <v>00</v>
      </c>
    </row>
    <row r="151" spans="1:7" ht="28" x14ac:dyDescent="0.15">
      <c r="A151" s="1" t="s">
        <v>191</v>
      </c>
      <c r="B151" s="1" t="s">
        <v>193</v>
      </c>
      <c r="C151" s="2" t="str">
        <f>Table1[[#This Row],[Agency]]&amp;" - "&amp;Table1[[#This Row],[Bureau]]</f>
        <v>Department of the Interior - Bureau of Land Management</v>
      </c>
      <c r="D151" s="36">
        <v>10</v>
      </c>
      <c r="E151" s="11">
        <v>4</v>
      </c>
      <c r="F151" s="12" t="str">
        <f>TEXT(Table1[[#This Row],[Numeric Agency]],"000")</f>
        <v>010</v>
      </c>
      <c r="G151" s="12" t="str">
        <f>TEXT(Table1[[#This Row],[Numeric Bureau]],"00")</f>
        <v>04</v>
      </c>
    </row>
    <row r="152" spans="1:7" ht="28" x14ac:dyDescent="0.15">
      <c r="A152" s="1" t="s">
        <v>191</v>
      </c>
      <c r="B152" s="1" t="s">
        <v>194</v>
      </c>
      <c r="C152" s="2" t="str">
        <f>Table1[[#This Row],[Agency]]&amp;" - "&amp;Table1[[#This Row],[Bureau]]</f>
        <v>Department of the Interior - Bureau of Ocean Energy Management</v>
      </c>
      <c r="D152" s="36">
        <v>10</v>
      </c>
      <c r="E152" s="11">
        <v>6</v>
      </c>
      <c r="F152" s="12" t="str">
        <f>TEXT(Table1[[#This Row],[Numeric Agency]],"000")</f>
        <v>010</v>
      </c>
      <c r="G152" s="12" t="str">
        <f>TEXT(Table1[[#This Row],[Numeric Bureau]],"00")</f>
        <v>06</v>
      </c>
    </row>
    <row r="153" spans="1:7" ht="28" x14ac:dyDescent="0.15">
      <c r="A153" s="1" t="s">
        <v>191</v>
      </c>
      <c r="B153" s="1" t="s">
        <v>195</v>
      </c>
      <c r="C153" s="2" t="str">
        <f>Table1[[#This Row],[Agency]]&amp;" - "&amp;Table1[[#This Row],[Bureau]]</f>
        <v>Department of the Interior - Bureau of Safety and Environmental Enforcement</v>
      </c>
      <c r="D153" s="36">
        <v>10</v>
      </c>
      <c r="E153" s="13">
        <v>22</v>
      </c>
      <c r="F153" s="12" t="str">
        <f>TEXT(Table1[[#This Row],[Numeric Agency]],"000")</f>
        <v>010</v>
      </c>
      <c r="G153" s="12" t="str">
        <f>TEXT(Table1[[#This Row],[Numeric Bureau]],"00")</f>
        <v>22</v>
      </c>
    </row>
    <row r="154" spans="1:7" ht="42" x14ac:dyDescent="0.15">
      <c r="A154" s="1" t="s">
        <v>191</v>
      </c>
      <c r="B154" s="1" t="s">
        <v>196</v>
      </c>
      <c r="C154" s="2" t="str">
        <f>Table1[[#This Row],[Agency]]&amp;" - "&amp;Table1[[#This Row],[Bureau]]</f>
        <v>Department of the Interior - Office of Surface Mining Reclamation and Enforcement</v>
      </c>
      <c r="D154" s="36">
        <v>10</v>
      </c>
      <c r="E154" s="11">
        <v>8</v>
      </c>
      <c r="F154" s="12" t="str">
        <f>TEXT(Table1[[#This Row],[Numeric Agency]],"000")</f>
        <v>010</v>
      </c>
      <c r="G154" s="12" t="str">
        <f>TEXT(Table1[[#This Row],[Numeric Bureau]],"00")</f>
        <v>08</v>
      </c>
    </row>
    <row r="155" spans="1:7" ht="28" x14ac:dyDescent="0.15">
      <c r="A155" s="1" t="s">
        <v>191</v>
      </c>
      <c r="B155" s="1" t="s">
        <v>197</v>
      </c>
      <c r="C155" s="2" t="str">
        <f>Table1[[#This Row],[Agency]]&amp;" - "&amp;Table1[[#This Row],[Bureau]]</f>
        <v>Department of the Interior - Bureau of Reclamation</v>
      </c>
      <c r="D155" s="36">
        <v>10</v>
      </c>
      <c r="E155" s="13">
        <v>10</v>
      </c>
      <c r="F155" s="12" t="str">
        <f>TEXT(Table1[[#This Row],[Numeric Agency]],"000")</f>
        <v>010</v>
      </c>
      <c r="G155" s="12" t="str">
        <f>TEXT(Table1[[#This Row],[Numeric Bureau]],"00")</f>
        <v>10</v>
      </c>
    </row>
    <row r="156" spans="1:7" ht="28" x14ac:dyDescent="0.15">
      <c r="A156" s="1" t="s">
        <v>191</v>
      </c>
      <c r="B156" s="1" t="s">
        <v>198</v>
      </c>
      <c r="C156" s="2" t="str">
        <f>Table1[[#This Row],[Agency]]&amp;" - "&amp;Table1[[#This Row],[Bureau]]</f>
        <v>Department of the Interior - Central Utah Project</v>
      </c>
      <c r="D156" s="36">
        <v>10</v>
      </c>
      <c r="E156" s="13">
        <v>11</v>
      </c>
      <c r="F156" s="12" t="str">
        <f>TEXT(Table1[[#This Row],[Numeric Agency]],"000")</f>
        <v>010</v>
      </c>
      <c r="G156" s="12" t="str">
        <f>TEXT(Table1[[#This Row],[Numeric Bureau]],"00")</f>
        <v>11</v>
      </c>
    </row>
    <row r="157" spans="1:7" ht="28" x14ac:dyDescent="0.15">
      <c r="A157" s="1" t="s">
        <v>191</v>
      </c>
      <c r="B157" s="1" t="s">
        <v>199</v>
      </c>
      <c r="C157" s="2" t="str">
        <f>Table1[[#This Row],[Agency]]&amp;" - "&amp;Table1[[#This Row],[Bureau]]</f>
        <v>Department of the Interior - United States Geological Survey</v>
      </c>
      <c r="D157" s="36">
        <v>10</v>
      </c>
      <c r="E157" s="13">
        <v>12</v>
      </c>
      <c r="F157" s="12" t="str">
        <f>TEXT(Table1[[#This Row],[Numeric Agency]],"000")</f>
        <v>010</v>
      </c>
      <c r="G157" s="12" t="str">
        <f>TEXT(Table1[[#This Row],[Numeric Bureau]],"00")</f>
        <v>12</v>
      </c>
    </row>
    <row r="158" spans="1:7" ht="28" x14ac:dyDescent="0.15">
      <c r="A158" s="1" t="s">
        <v>191</v>
      </c>
      <c r="B158" s="1" t="s">
        <v>200</v>
      </c>
      <c r="C158" s="2" t="str">
        <f>Table1[[#This Row],[Agency]]&amp;" - "&amp;Table1[[#This Row],[Bureau]]</f>
        <v>Department of the Interior - United States Fish and Wildlife Service</v>
      </c>
      <c r="D158" s="36">
        <v>10</v>
      </c>
      <c r="E158" s="13">
        <v>18</v>
      </c>
      <c r="F158" s="12" t="str">
        <f>TEXT(Table1[[#This Row],[Numeric Agency]],"000")</f>
        <v>010</v>
      </c>
      <c r="G158" s="12" t="str">
        <f>TEXT(Table1[[#This Row],[Numeric Bureau]],"00")</f>
        <v>18</v>
      </c>
    </row>
    <row r="159" spans="1:7" ht="28" x14ac:dyDescent="0.15">
      <c r="A159" s="1" t="s">
        <v>191</v>
      </c>
      <c r="B159" s="1" t="s">
        <v>201</v>
      </c>
      <c r="C159" s="2" t="str">
        <f>Table1[[#This Row],[Agency]]&amp;" - "&amp;Table1[[#This Row],[Bureau]]</f>
        <v>Department of the Interior - National Park Service</v>
      </c>
      <c r="D159" s="36">
        <v>10</v>
      </c>
      <c r="E159" s="13">
        <v>24</v>
      </c>
      <c r="F159" s="12" t="str">
        <f>TEXT(Table1[[#This Row],[Numeric Agency]],"000")</f>
        <v>010</v>
      </c>
      <c r="G159" s="12" t="str">
        <f>TEXT(Table1[[#This Row],[Numeric Bureau]],"00")</f>
        <v>24</v>
      </c>
    </row>
    <row r="160" spans="1:7" ht="28" x14ac:dyDescent="0.15">
      <c r="A160" s="1" t="s">
        <v>191</v>
      </c>
      <c r="B160" s="1" t="s">
        <v>202</v>
      </c>
      <c r="C160" s="2" t="str">
        <f>Table1[[#This Row],[Agency]]&amp;" - "&amp;Table1[[#This Row],[Bureau]]</f>
        <v>Department of the Interior - Bureau of Indian Affairs</v>
      </c>
      <c r="D160" s="36">
        <v>10</v>
      </c>
      <c r="E160" s="13">
        <v>76</v>
      </c>
      <c r="F160" s="12" t="str">
        <f>TEXT(Table1[[#This Row],[Numeric Agency]],"000")</f>
        <v>010</v>
      </c>
      <c r="G160" s="12" t="str">
        <f>TEXT(Table1[[#This Row],[Numeric Bureau]],"00")</f>
        <v>76</v>
      </c>
    </row>
    <row r="161" spans="1:7" ht="28" x14ac:dyDescent="0.15">
      <c r="A161" s="1" t="s">
        <v>191</v>
      </c>
      <c r="B161" s="1" t="s">
        <v>203</v>
      </c>
      <c r="C161" s="2" t="str">
        <f>Table1[[#This Row],[Agency]]&amp;" - "&amp;Table1[[#This Row],[Bureau]]</f>
        <v>Department of the Interior - Bureau of Indian Education</v>
      </c>
      <c r="D161" s="36">
        <v>10</v>
      </c>
      <c r="E161" s="13">
        <v>77</v>
      </c>
      <c r="F161" s="12" t="str">
        <f>TEXT(Table1[[#This Row],[Numeric Agency]],"000")</f>
        <v>010</v>
      </c>
      <c r="G161" s="12" t="str">
        <f>TEXT(Table1[[#This Row],[Numeric Bureau]],"00")</f>
        <v>77</v>
      </c>
    </row>
    <row r="162" spans="1:7" ht="28" x14ac:dyDescent="0.15">
      <c r="A162" s="1" t="s">
        <v>191</v>
      </c>
      <c r="B162" s="1" t="s">
        <v>204</v>
      </c>
      <c r="C162" s="2" t="str">
        <f>Table1[[#This Row],[Agency]]&amp;" - "&amp;Table1[[#This Row],[Bureau]]</f>
        <v>Department of the Interior - Departmental Offices</v>
      </c>
      <c r="D162" s="36">
        <v>10</v>
      </c>
      <c r="E162" s="13">
        <v>84</v>
      </c>
      <c r="F162" s="12" t="str">
        <f>TEXT(Table1[[#This Row],[Numeric Agency]],"000")</f>
        <v>010</v>
      </c>
      <c r="G162" s="12" t="str">
        <f>TEXT(Table1[[#This Row],[Numeric Bureau]],"00")</f>
        <v>84</v>
      </c>
    </row>
    <row r="163" spans="1:7" ht="28" x14ac:dyDescent="0.15">
      <c r="A163" s="1" t="s">
        <v>191</v>
      </c>
      <c r="B163" s="1" t="s">
        <v>205</v>
      </c>
      <c r="C163" s="2" t="str">
        <f>Table1[[#This Row],[Agency]]&amp;" - "&amp;Table1[[#This Row],[Bureau]]</f>
        <v>Department of the Interior - Insular Affairs</v>
      </c>
      <c r="D163" s="36">
        <v>10</v>
      </c>
      <c r="E163" s="13">
        <v>85</v>
      </c>
      <c r="F163" s="12" t="str">
        <f>TEXT(Table1[[#This Row],[Numeric Agency]],"000")</f>
        <v>010</v>
      </c>
      <c r="G163" s="12" t="str">
        <f>TEXT(Table1[[#This Row],[Numeric Bureau]],"00")</f>
        <v>85</v>
      </c>
    </row>
    <row r="164" spans="1:7" ht="28" x14ac:dyDescent="0.15">
      <c r="A164" s="1" t="s">
        <v>191</v>
      </c>
      <c r="B164" s="1" t="s">
        <v>206</v>
      </c>
      <c r="C164" s="2" t="str">
        <f>Table1[[#This Row],[Agency]]&amp;" - "&amp;Table1[[#This Row],[Bureau]]</f>
        <v>Department of the Interior - Office of the Solicitor</v>
      </c>
      <c r="D164" s="36">
        <v>10</v>
      </c>
      <c r="E164" s="13">
        <v>86</v>
      </c>
      <c r="F164" s="12" t="str">
        <f>TEXT(Table1[[#This Row],[Numeric Agency]],"000")</f>
        <v>010</v>
      </c>
      <c r="G164" s="12" t="str">
        <f>TEXT(Table1[[#This Row],[Numeric Bureau]],"00")</f>
        <v>86</v>
      </c>
    </row>
    <row r="165" spans="1:7" ht="28" x14ac:dyDescent="0.15">
      <c r="A165" s="1" t="s">
        <v>191</v>
      </c>
      <c r="B165" s="1" t="s">
        <v>48</v>
      </c>
      <c r="C165" s="2" t="str">
        <f>Table1[[#This Row],[Agency]]&amp;" - "&amp;Table1[[#This Row],[Bureau]]</f>
        <v>Department of the Interior - Office of Inspector General</v>
      </c>
      <c r="D165" s="36">
        <v>10</v>
      </c>
      <c r="E165" s="13">
        <v>88</v>
      </c>
      <c r="F165" s="12" t="str">
        <f>TEXT(Table1[[#This Row],[Numeric Agency]],"000")</f>
        <v>010</v>
      </c>
      <c r="G165" s="12" t="str">
        <f>TEXT(Table1[[#This Row],[Numeric Bureau]],"00")</f>
        <v>88</v>
      </c>
    </row>
    <row r="166" spans="1:7" ht="42" x14ac:dyDescent="0.15">
      <c r="A166" s="1" t="s">
        <v>191</v>
      </c>
      <c r="B166" s="1" t="s">
        <v>207</v>
      </c>
      <c r="C166" s="2" t="str">
        <f>Table1[[#This Row],[Agency]]&amp;" - "&amp;Table1[[#This Row],[Bureau]]</f>
        <v>Department of the Interior - Office of the Special Trustee for American Indians</v>
      </c>
      <c r="D166" s="36">
        <v>10</v>
      </c>
      <c r="E166" s="13">
        <v>90</v>
      </c>
      <c r="F166" s="12" t="str">
        <f>TEXT(Table1[[#This Row],[Numeric Agency]],"000")</f>
        <v>010</v>
      </c>
      <c r="G166" s="12" t="str">
        <f>TEXT(Table1[[#This Row],[Numeric Bureau]],"00")</f>
        <v>90</v>
      </c>
    </row>
    <row r="167" spans="1:7" ht="28" x14ac:dyDescent="0.15">
      <c r="A167" s="31" t="s">
        <v>191</v>
      </c>
      <c r="B167" s="1" t="s">
        <v>208</v>
      </c>
      <c r="C167" s="2" t="str">
        <f>Table1[[#This Row],[Agency]]&amp;" - "&amp;Table1[[#This Row],[Bureau]]</f>
        <v>Department of the Interior - Bureau of Trust Funds Administration</v>
      </c>
      <c r="D167" s="36">
        <v>10</v>
      </c>
      <c r="E167" s="13">
        <v>78</v>
      </c>
      <c r="F167" s="12" t="str">
        <f>TEXT(Table1[[#This Row],[Numeric Agency]],"000")</f>
        <v>010</v>
      </c>
      <c r="G167" s="12" t="str">
        <f>TEXT(Table1[[#This Row],[Numeric Bureau]],"00")</f>
        <v>78</v>
      </c>
    </row>
    <row r="168" spans="1:7" ht="28" x14ac:dyDescent="0.15">
      <c r="A168" s="1" t="s">
        <v>191</v>
      </c>
      <c r="B168" s="1" t="s">
        <v>209</v>
      </c>
      <c r="C168" s="2" t="str">
        <f>Table1[[#This Row],[Agency]]&amp;" - "&amp;Table1[[#This Row],[Bureau]]</f>
        <v>Department of the Interior - National Indian Gaming Commission</v>
      </c>
      <c r="D168" s="36">
        <v>10</v>
      </c>
      <c r="E168" s="13">
        <v>92</v>
      </c>
      <c r="F168" s="12" t="str">
        <f>TEXT(Table1[[#This Row],[Numeric Agency]],"000")</f>
        <v>010</v>
      </c>
      <c r="G168" s="12" t="str">
        <f>TEXT(Table1[[#This Row],[Numeric Bureau]],"00")</f>
        <v>92</v>
      </c>
    </row>
    <row r="169" spans="1:7" ht="28" x14ac:dyDescent="0.15">
      <c r="A169" s="1" t="s">
        <v>191</v>
      </c>
      <c r="B169" s="1" t="s">
        <v>210</v>
      </c>
      <c r="C169" s="2" t="str">
        <f>Table1[[#This Row],[Agency]]&amp;" - "&amp;Table1[[#This Row],[Bureau]]</f>
        <v>Department of the Interior - Department-Wide Programs</v>
      </c>
      <c r="D169" s="36">
        <v>10</v>
      </c>
      <c r="E169" s="13">
        <v>95</v>
      </c>
      <c r="F169" s="12" t="str">
        <f>TEXT(Table1[[#This Row],[Numeric Agency]],"000")</f>
        <v>010</v>
      </c>
      <c r="G169" s="12" t="str">
        <f>TEXT(Table1[[#This Row],[Numeric Bureau]],"00")</f>
        <v>95</v>
      </c>
    </row>
    <row r="170" spans="1:7" ht="28" x14ac:dyDescent="0.15">
      <c r="A170" s="1" t="s">
        <v>211</v>
      </c>
      <c r="B170" s="1" t="s">
        <v>212</v>
      </c>
      <c r="C170" s="2" t="str">
        <f>Table1[[#This Row],[Agency]]&amp;" - "&amp;Table1[[#This Row],[Bureau]]</f>
        <v>Department of the Treasury - Department of the Treasury</v>
      </c>
      <c r="D170" s="36">
        <v>15</v>
      </c>
      <c r="E170" s="11">
        <v>0</v>
      </c>
      <c r="F170" s="12" t="str">
        <f>TEXT(Table1[[#This Row],[Numeric Agency]],"000")</f>
        <v>015</v>
      </c>
      <c r="G170" s="12" t="str">
        <f>TEXT(Table1[[#This Row],[Numeric Bureau]],"00")</f>
        <v>00</v>
      </c>
    </row>
    <row r="171" spans="1:7" ht="28" x14ac:dyDescent="0.15">
      <c r="A171" s="1" t="s">
        <v>211</v>
      </c>
      <c r="B171" s="1" t="s">
        <v>204</v>
      </c>
      <c r="C171" s="2" t="str">
        <f>Table1[[#This Row],[Agency]]&amp;" - "&amp;Table1[[#This Row],[Bureau]]</f>
        <v>Department of the Treasury - Departmental Offices</v>
      </c>
      <c r="D171" s="36">
        <v>15</v>
      </c>
      <c r="E171" s="11">
        <v>5</v>
      </c>
      <c r="F171" s="12" t="str">
        <f>TEXT(Table1[[#This Row],[Numeric Agency]],"000")</f>
        <v>015</v>
      </c>
      <c r="G171" s="12" t="str">
        <f>TEXT(Table1[[#This Row],[Numeric Bureau]],"00")</f>
        <v>05</v>
      </c>
    </row>
    <row r="172" spans="1:7" ht="28" x14ac:dyDescent="0.15">
      <c r="A172" s="1" t="s">
        <v>211</v>
      </c>
      <c r="B172" s="1" t="s">
        <v>213</v>
      </c>
      <c r="C172" s="2" t="str">
        <f>Table1[[#This Row],[Agency]]&amp;" - "&amp;Table1[[#This Row],[Bureau]]</f>
        <v>Department of the Treasury - Financial Crimes Enforcement Network</v>
      </c>
      <c r="D172" s="36">
        <v>15</v>
      </c>
      <c r="E172" s="11">
        <v>4</v>
      </c>
      <c r="F172" s="12" t="str">
        <f>TEXT(Table1[[#This Row],[Numeric Agency]],"000")</f>
        <v>015</v>
      </c>
      <c r="G172" s="12" t="str">
        <f>TEXT(Table1[[#This Row],[Numeric Bureau]],"00")</f>
        <v>04</v>
      </c>
    </row>
    <row r="173" spans="1:7" ht="28" x14ac:dyDescent="0.15">
      <c r="A173" s="1" t="s">
        <v>211</v>
      </c>
      <c r="B173" s="1" t="s">
        <v>214</v>
      </c>
      <c r="C173" s="2" t="str">
        <f>Table1[[#This Row],[Agency]]&amp;" - "&amp;Table1[[#This Row],[Bureau]]</f>
        <v>Department of the Treasury - Fiscal Service</v>
      </c>
      <c r="D173" s="36">
        <v>15</v>
      </c>
      <c r="E173" s="13">
        <v>12</v>
      </c>
      <c r="F173" s="12" t="str">
        <f>TEXT(Table1[[#This Row],[Numeric Agency]],"000")</f>
        <v>015</v>
      </c>
      <c r="G173" s="12" t="str">
        <f>TEXT(Table1[[#This Row],[Numeric Bureau]],"00")</f>
        <v>12</v>
      </c>
    </row>
    <row r="174" spans="1:7" ht="28" x14ac:dyDescent="0.15">
      <c r="A174" s="1" t="s">
        <v>211</v>
      </c>
      <c r="B174" s="1" t="s">
        <v>215</v>
      </c>
      <c r="C174" s="2" t="str">
        <f>Table1[[#This Row],[Agency]]&amp;" - "&amp;Table1[[#This Row],[Bureau]]</f>
        <v>Department of the Treasury - Federal Financing Bank</v>
      </c>
      <c r="D174" s="36">
        <v>15</v>
      </c>
      <c r="E174" s="13">
        <v>11</v>
      </c>
      <c r="F174" s="12" t="str">
        <f>TEXT(Table1[[#This Row],[Numeric Agency]],"000")</f>
        <v>015</v>
      </c>
      <c r="G174" s="12" t="str">
        <f>TEXT(Table1[[#This Row],[Numeric Bureau]],"00")</f>
        <v>11</v>
      </c>
    </row>
    <row r="175" spans="1:7" ht="28" x14ac:dyDescent="0.15">
      <c r="A175" s="1" t="s">
        <v>211</v>
      </c>
      <c r="B175" s="1" t="s">
        <v>216</v>
      </c>
      <c r="C175" s="2" t="str">
        <f>Table1[[#This Row],[Agency]]&amp;" - "&amp;Table1[[#This Row],[Bureau]]</f>
        <v>Department of the Treasury - Alcohol and Tobacco Tax and Trade Bureau</v>
      </c>
      <c r="D175" s="36">
        <v>15</v>
      </c>
      <c r="E175" s="13">
        <v>13</v>
      </c>
      <c r="F175" s="12" t="str">
        <f>TEXT(Table1[[#This Row],[Numeric Agency]],"000")</f>
        <v>015</v>
      </c>
      <c r="G175" s="12" t="str">
        <f>TEXT(Table1[[#This Row],[Numeric Bureau]],"00")</f>
        <v>13</v>
      </c>
    </row>
    <row r="176" spans="1:7" ht="28" x14ac:dyDescent="0.15">
      <c r="A176" s="1" t="s">
        <v>211</v>
      </c>
      <c r="B176" s="1" t="s">
        <v>217</v>
      </c>
      <c r="C176" s="2" t="str">
        <f>Table1[[#This Row],[Agency]]&amp;" - "&amp;Table1[[#This Row],[Bureau]]</f>
        <v>Department of the Treasury - Bureau of Engraving and Printing</v>
      </c>
      <c r="D176" s="36">
        <v>15</v>
      </c>
      <c r="E176" s="13">
        <v>20</v>
      </c>
      <c r="F176" s="12" t="str">
        <f>TEXT(Table1[[#This Row],[Numeric Agency]],"000")</f>
        <v>015</v>
      </c>
      <c r="G176" s="12" t="str">
        <f>TEXT(Table1[[#This Row],[Numeric Bureau]],"00")</f>
        <v>20</v>
      </c>
    </row>
    <row r="177" spans="1:7" ht="28" x14ac:dyDescent="0.15">
      <c r="A177" s="1" t="s">
        <v>211</v>
      </c>
      <c r="B177" s="1" t="s">
        <v>218</v>
      </c>
      <c r="C177" s="2" t="str">
        <f>Table1[[#This Row],[Agency]]&amp;" - "&amp;Table1[[#This Row],[Bureau]]</f>
        <v>Department of the Treasury - United States Mint</v>
      </c>
      <c r="D177" s="36">
        <v>15</v>
      </c>
      <c r="E177" s="13">
        <v>25</v>
      </c>
      <c r="F177" s="12" t="str">
        <f>TEXT(Table1[[#This Row],[Numeric Agency]],"000")</f>
        <v>015</v>
      </c>
      <c r="G177" s="12" t="str">
        <f>TEXT(Table1[[#This Row],[Numeric Bureau]],"00")</f>
        <v>25</v>
      </c>
    </row>
    <row r="178" spans="1:7" ht="28" x14ac:dyDescent="0.15">
      <c r="A178" s="1" t="s">
        <v>211</v>
      </c>
      <c r="B178" s="1" t="s">
        <v>219</v>
      </c>
      <c r="C178" s="2" t="str">
        <f>Table1[[#This Row],[Agency]]&amp;" - "&amp;Table1[[#This Row],[Bureau]]</f>
        <v>Department of the Treasury - Internal Revenue Service</v>
      </c>
      <c r="D178" s="36">
        <v>15</v>
      </c>
      <c r="E178" s="13">
        <v>45</v>
      </c>
      <c r="F178" s="12" t="str">
        <f>TEXT(Table1[[#This Row],[Numeric Agency]],"000")</f>
        <v>015</v>
      </c>
      <c r="G178" s="12" t="str">
        <f>TEXT(Table1[[#This Row],[Numeric Bureau]],"00")</f>
        <v>45</v>
      </c>
    </row>
    <row r="179" spans="1:7" ht="28" x14ac:dyDescent="0.15">
      <c r="A179" s="1" t="s">
        <v>211</v>
      </c>
      <c r="B179" s="1" t="s">
        <v>220</v>
      </c>
      <c r="C179" s="2" t="str">
        <f>Table1[[#This Row],[Agency]]&amp;" - "&amp;Table1[[#This Row],[Bureau]]</f>
        <v>Department of the Treasury - Comptroller of the Currency</v>
      </c>
      <c r="D179" s="36">
        <v>15</v>
      </c>
      <c r="E179" s="13">
        <v>57</v>
      </c>
      <c r="F179" s="12" t="str">
        <f>TEXT(Table1[[#This Row],[Numeric Agency]],"000")</f>
        <v>015</v>
      </c>
      <c r="G179" s="12" t="str">
        <f>TEXT(Table1[[#This Row],[Numeric Bureau]],"00")</f>
        <v>57</v>
      </c>
    </row>
    <row r="180" spans="1:7" ht="28" x14ac:dyDescent="0.15">
      <c r="A180" s="31" t="s">
        <v>211</v>
      </c>
      <c r="B180" s="1" t="s">
        <v>221</v>
      </c>
      <c r="C180" s="2" t="str">
        <f>Table1[[#This Row],[Agency]]&amp;" - "&amp;Table1[[#This Row],[Bureau]]</f>
        <v>Department of the Treasury - Interest on the Public Debt</v>
      </c>
      <c r="D180" s="36">
        <v>15</v>
      </c>
      <c r="E180" s="13">
        <v>60</v>
      </c>
      <c r="F180" s="12" t="str">
        <f>TEXT(Table1[[#This Row],[Numeric Agency]],"000")</f>
        <v>015</v>
      </c>
      <c r="G180" s="12" t="str">
        <f>TEXT(Table1[[#This Row],[Numeric Bureau]],"00")</f>
        <v>60</v>
      </c>
    </row>
    <row r="181" spans="1:7" ht="28" x14ac:dyDescent="0.15">
      <c r="A181" s="1" t="s">
        <v>222</v>
      </c>
      <c r="B181" s="1" t="s">
        <v>223</v>
      </c>
      <c r="C181" s="2" t="str">
        <f>Table1[[#This Row],[Agency]]&amp;" - "&amp;Table1[[#This Row],[Bureau]]</f>
        <v>Department of Transportation - Department of Transportation</v>
      </c>
      <c r="D181" s="36">
        <v>21</v>
      </c>
      <c r="E181" s="11">
        <v>0</v>
      </c>
      <c r="F181" s="14" t="str">
        <f>TEXT(Table1[[#This Row],[Numeric Agency]],"000")</f>
        <v>021</v>
      </c>
      <c r="G181" s="12" t="str">
        <f>TEXT(Table1[[#This Row],[Numeric Bureau]],"00")</f>
        <v>00</v>
      </c>
    </row>
    <row r="182" spans="1:7" ht="28" x14ac:dyDescent="0.15">
      <c r="A182" s="1" t="s">
        <v>222</v>
      </c>
      <c r="B182" s="1" t="s">
        <v>41</v>
      </c>
      <c r="C182" s="2" t="str">
        <f>Table1[[#This Row],[Agency]]&amp;" - "&amp;Table1[[#This Row],[Bureau]]</f>
        <v>Department of Transportation - Office of the Secretary</v>
      </c>
      <c r="D182" s="36">
        <v>21</v>
      </c>
      <c r="E182" s="11">
        <v>4</v>
      </c>
      <c r="F182" s="14" t="str">
        <f>TEXT(Table1[[#This Row],[Numeric Agency]],"000")</f>
        <v>021</v>
      </c>
      <c r="G182" s="12" t="str">
        <f>TEXT(Table1[[#This Row],[Numeric Bureau]],"00")</f>
        <v>04</v>
      </c>
    </row>
    <row r="183" spans="1:7" ht="28" x14ac:dyDescent="0.15">
      <c r="A183" s="1" t="s">
        <v>222</v>
      </c>
      <c r="B183" s="1" t="s">
        <v>224</v>
      </c>
      <c r="C183" s="2" t="str">
        <f>Table1[[#This Row],[Agency]]&amp;" - "&amp;Table1[[#This Row],[Bureau]]</f>
        <v>Department of Transportation - Federal Aviation Administration</v>
      </c>
      <c r="D183" s="36">
        <v>21</v>
      </c>
      <c r="E183" s="13">
        <v>12</v>
      </c>
      <c r="F183" s="12" t="str">
        <f>TEXT(Table1[[#This Row],[Numeric Agency]],"000")</f>
        <v>021</v>
      </c>
      <c r="G183" s="12" t="str">
        <f>TEXT(Table1[[#This Row],[Numeric Bureau]],"00")</f>
        <v>12</v>
      </c>
    </row>
    <row r="184" spans="1:7" ht="28" x14ac:dyDescent="0.15">
      <c r="A184" s="1" t="s">
        <v>222</v>
      </c>
      <c r="B184" s="1" t="s">
        <v>225</v>
      </c>
      <c r="C184" s="2" t="str">
        <f>Table1[[#This Row],[Agency]]&amp;" - "&amp;Table1[[#This Row],[Bureau]]</f>
        <v>Department of Transportation - Federal Highway Administration</v>
      </c>
      <c r="D184" s="36">
        <v>21</v>
      </c>
      <c r="E184" s="13">
        <v>15</v>
      </c>
      <c r="F184" s="12" t="str">
        <f>TEXT(Table1[[#This Row],[Numeric Agency]],"000")</f>
        <v>021</v>
      </c>
      <c r="G184" s="12" t="str">
        <f>TEXT(Table1[[#This Row],[Numeric Bureau]],"00")</f>
        <v>15</v>
      </c>
    </row>
    <row r="185" spans="1:7" ht="28" x14ac:dyDescent="0.15">
      <c r="A185" s="1" t="s">
        <v>222</v>
      </c>
      <c r="B185" s="1" t="s">
        <v>226</v>
      </c>
      <c r="C185" s="2" t="str">
        <f>Table1[[#This Row],[Agency]]&amp;" - "&amp;Table1[[#This Row],[Bureau]]</f>
        <v>Department of Transportation - Federal Motor Carrier Safety Administration</v>
      </c>
      <c r="D185" s="36">
        <v>21</v>
      </c>
      <c r="E185" s="13">
        <v>17</v>
      </c>
      <c r="F185" s="12" t="str">
        <f>TEXT(Table1[[#This Row],[Numeric Agency]],"000")</f>
        <v>021</v>
      </c>
      <c r="G185" s="12" t="str">
        <f>TEXT(Table1[[#This Row],[Numeric Bureau]],"00")</f>
        <v>17</v>
      </c>
    </row>
    <row r="186" spans="1:7" ht="42" x14ac:dyDescent="0.15">
      <c r="A186" s="1" t="s">
        <v>222</v>
      </c>
      <c r="B186" s="1" t="s">
        <v>227</v>
      </c>
      <c r="C186" s="2" t="str">
        <f>Table1[[#This Row],[Agency]]&amp;" - "&amp;Table1[[#This Row],[Bureau]]</f>
        <v>Department of Transportation - National Highway Traffic Safety Administration</v>
      </c>
      <c r="D186" s="36">
        <v>21</v>
      </c>
      <c r="E186" s="13">
        <v>18</v>
      </c>
      <c r="F186" s="12" t="str">
        <f>TEXT(Table1[[#This Row],[Numeric Agency]],"000")</f>
        <v>021</v>
      </c>
      <c r="G186" s="12" t="str">
        <f>TEXT(Table1[[#This Row],[Numeric Bureau]],"00")</f>
        <v>18</v>
      </c>
    </row>
    <row r="187" spans="1:7" ht="28" x14ac:dyDescent="0.15">
      <c r="A187" s="1" t="s">
        <v>222</v>
      </c>
      <c r="B187" s="1" t="s">
        <v>228</v>
      </c>
      <c r="C187" s="2" t="str">
        <f>Table1[[#This Row],[Agency]]&amp;" - "&amp;Table1[[#This Row],[Bureau]]</f>
        <v>Department of Transportation - Federal Railroad Administration</v>
      </c>
      <c r="D187" s="36">
        <v>21</v>
      </c>
      <c r="E187" s="13">
        <v>27</v>
      </c>
      <c r="F187" s="12" t="str">
        <f>TEXT(Table1[[#This Row],[Numeric Agency]],"000")</f>
        <v>021</v>
      </c>
      <c r="G187" s="12" t="str">
        <f>TEXT(Table1[[#This Row],[Numeric Bureau]],"00")</f>
        <v>27</v>
      </c>
    </row>
    <row r="188" spans="1:7" ht="28" x14ac:dyDescent="0.15">
      <c r="A188" s="1" t="s">
        <v>222</v>
      </c>
      <c r="B188" s="1" t="s">
        <v>229</v>
      </c>
      <c r="C188" s="2" t="str">
        <f>Table1[[#This Row],[Agency]]&amp;" - "&amp;Table1[[#This Row],[Bureau]]</f>
        <v>Department of Transportation - Federal Transit Administration</v>
      </c>
      <c r="D188" s="36">
        <v>21</v>
      </c>
      <c r="E188" s="13">
        <v>36</v>
      </c>
      <c r="F188" s="12" t="str">
        <f>TEXT(Table1[[#This Row],[Numeric Agency]],"000")</f>
        <v>021</v>
      </c>
      <c r="G188" s="12" t="str">
        <f>TEXT(Table1[[#This Row],[Numeric Bureau]],"00")</f>
        <v>36</v>
      </c>
    </row>
    <row r="189" spans="1:7" ht="42" x14ac:dyDescent="0.15">
      <c r="A189" s="1" t="s">
        <v>222</v>
      </c>
      <c r="B189" s="1" t="s">
        <v>230</v>
      </c>
      <c r="C189" s="2" t="str">
        <f>Table1[[#This Row],[Agency]]&amp;" - "&amp;Table1[[#This Row],[Bureau]]</f>
        <v>Department of Transportation - Saint Lawrence Seaway Development Corporation</v>
      </c>
      <c r="D189" s="36">
        <v>21</v>
      </c>
      <c r="E189" s="13">
        <v>40</v>
      </c>
      <c r="F189" s="12" t="str">
        <f>TEXT(Table1[[#This Row],[Numeric Agency]],"000")</f>
        <v>021</v>
      </c>
      <c r="G189" s="12" t="str">
        <f>TEXT(Table1[[#This Row],[Numeric Bureau]],"00")</f>
        <v>40</v>
      </c>
    </row>
    <row r="190" spans="1:7" ht="42" x14ac:dyDescent="0.15">
      <c r="A190" s="1" t="s">
        <v>222</v>
      </c>
      <c r="B190" s="1" t="s">
        <v>231</v>
      </c>
      <c r="C190" s="2" t="str">
        <f>Table1[[#This Row],[Agency]]&amp;" - "&amp;Table1[[#This Row],[Bureau]]</f>
        <v>Department of Transportation - Pipeline and Hazardous Materials Safety Administration</v>
      </c>
      <c r="D190" s="36">
        <v>21</v>
      </c>
      <c r="E190" s="13">
        <v>50</v>
      </c>
      <c r="F190" s="12" t="str">
        <f>TEXT(Table1[[#This Row],[Numeric Agency]],"000")</f>
        <v>021</v>
      </c>
      <c r="G190" s="12" t="str">
        <f>TEXT(Table1[[#This Row],[Numeric Bureau]],"00")</f>
        <v>50</v>
      </c>
    </row>
    <row r="191" spans="1:7" ht="28" x14ac:dyDescent="0.15">
      <c r="A191" s="1" t="s">
        <v>222</v>
      </c>
      <c r="B191" s="1" t="s">
        <v>48</v>
      </c>
      <c r="C191" s="2" t="str">
        <f>Table1[[#This Row],[Agency]]&amp;" - "&amp;Table1[[#This Row],[Bureau]]</f>
        <v>Department of Transportation - Office of Inspector General</v>
      </c>
      <c r="D191" s="36">
        <v>21</v>
      </c>
      <c r="E191" s="13">
        <v>56</v>
      </c>
      <c r="F191" s="12" t="str">
        <f>TEXT(Table1[[#This Row],[Numeric Agency]],"000")</f>
        <v>021</v>
      </c>
      <c r="G191" s="12" t="str">
        <f>TEXT(Table1[[#This Row],[Numeric Bureau]],"00")</f>
        <v>56</v>
      </c>
    </row>
    <row r="192" spans="1:7" ht="28" x14ac:dyDescent="0.15">
      <c r="A192" s="1" t="s">
        <v>222</v>
      </c>
      <c r="B192" s="1" t="s">
        <v>232</v>
      </c>
      <c r="C192" s="2" t="str">
        <f>Table1[[#This Row],[Agency]]&amp;" - "&amp;Table1[[#This Row],[Bureau]]</f>
        <v>Department of Transportation - Surface Transportation Board</v>
      </c>
      <c r="D192" s="36">
        <v>21</v>
      </c>
      <c r="E192" s="13">
        <v>61</v>
      </c>
      <c r="F192" s="12" t="str">
        <f>TEXT(Table1[[#This Row],[Numeric Agency]],"000")</f>
        <v>021</v>
      </c>
      <c r="G192" s="12" t="str">
        <f>TEXT(Table1[[#This Row],[Numeric Bureau]],"00")</f>
        <v>61</v>
      </c>
    </row>
    <row r="193" spans="1:7" ht="28" x14ac:dyDescent="0.15">
      <c r="A193" s="1" t="s">
        <v>222</v>
      </c>
      <c r="B193" s="1" t="s">
        <v>233</v>
      </c>
      <c r="C193" s="2" t="str">
        <f>Table1[[#This Row],[Agency]]&amp;" - "&amp;Table1[[#This Row],[Bureau]]</f>
        <v>Department of Transportation - Maritime Administration</v>
      </c>
      <c r="D193" s="36">
        <v>21</v>
      </c>
      <c r="E193" s="13">
        <v>70</v>
      </c>
      <c r="F193" s="12" t="str">
        <f>TEXT(Table1[[#This Row],[Numeric Agency]],"000")</f>
        <v>021</v>
      </c>
      <c r="G193" s="12" t="str">
        <f>TEXT(Table1[[#This Row],[Numeric Bureau]],"00")</f>
        <v>70</v>
      </c>
    </row>
    <row r="194" spans="1:7" ht="28" x14ac:dyDescent="0.15">
      <c r="A194" s="31" t="s">
        <v>234</v>
      </c>
      <c r="B194" s="1" t="s">
        <v>235</v>
      </c>
      <c r="C194" s="2" t="str">
        <f>Table1[[#This Row],[Agency]]&amp;" - "&amp;Table1[[#This Row],[Bureau]]</f>
        <v>Department of Veterans Affairs - Department of Veterans Affairs</v>
      </c>
      <c r="D194" s="36">
        <v>29</v>
      </c>
      <c r="E194" s="11">
        <v>0</v>
      </c>
      <c r="F194" s="12" t="str">
        <f>TEXT(Table1[[#This Row],[Numeric Agency]],"000")</f>
        <v>029</v>
      </c>
      <c r="G194" s="12" t="str">
        <f>TEXT(Table1[[#This Row],[Numeric Bureau]],"00")</f>
        <v>00</v>
      </c>
    </row>
    <row r="195" spans="1:7" ht="28" x14ac:dyDescent="0.15">
      <c r="A195" s="1" t="s">
        <v>234</v>
      </c>
      <c r="B195" s="1" t="s">
        <v>236</v>
      </c>
      <c r="C195" s="2" t="str">
        <f>Table1[[#This Row],[Agency]]&amp;" - "&amp;Table1[[#This Row],[Bureau]]</f>
        <v>Department of Veterans Affairs - Veterans Health Administration</v>
      </c>
      <c r="D195" s="36">
        <v>29</v>
      </c>
      <c r="E195" s="13">
        <v>15</v>
      </c>
      <c r="F195" s="12" t="str">
        <f>TEXT(Table1[[#This Row],[Numeric Agency]],"000")</f>
        <v>029</v>
      </c>
      <c r="G195" s="12" t="str">
        <f>TEXT(Table1[[#This Row],[Numeric Bureau]],"00")</f>
        <v>15</v>
      </c>
    </row>
    <row r="196" spans="1:7" ht="28" x14ac:dyDescent="0.15">
      <c r="A196" s="1" t="s">
        <v>234</v>
      </c>
      <c r="B196" s="1" t="s">
        <v>237</v>
      </c>
      <c r="C196" s="2" t="str">
        <f>Table1[[#This Row],[Agency]]&amp;" - "&amp;Table1[[#This Row],[Bureau]]</f>
        <v>Department of Veterans Affairs - Benefits Programs</v>
      </c>
      <c r="D196" s="36">
        <v>29</v>
      </c>
      <c r="E196" s="13">
        <v>25</v>
      </c>
      <c r="F196" s="12" t="str">
        <f>TEXT(Table1[[#This Row],[Numeric Agency]],"000")</f>
        <v>029</v>
      </c>
      <c r="G196" s="12" t="str">
        <f>TEXT(Table1[[#This Row],[Numeric Bureau]],"00")</f>
        <v>25</v>
      </c>
    </row>
    <row r="197" spans="1:7" ht="28" x14ac:dyDescent="0.15">
      <c r="A197" s="1" t="s">
        <v>234</v>
      </c>
      <c r="B197" s="1" t="s">
        <v>115</v>
      </c>
      <c r="C197" s="2" t="str">
        <f>Table1[[#This Row],[Agency]]&amp;" - "&amp;Table1[[#This Row],[Bureau]]</f>
        <v>Department of Veterans Affairs - Departmental Administration</v>
      </c>
      <c r="D197" s="36">
        <v>29</v>
      </c>
      <c r="E197" s="13">
        <v>40</v>
      </c>
      <c r="F197" s="12" t="str">
        <f>TEXT(Table1[[#This Row],[Numeric Agency]],"000")</f>
        <v>029</v>
      </c>
      <c r="G197" s="12" t="str">
        <f>TEXT(Table1[[#This Row],[Numeric Bureau]],"00")</f>
        <v>40</v>
      </c>
    </row>
    <row r="198" spans="1:7" ht="28" x14ac:dyDescent="0.15">
      <c r="A198" s="1" t="s">
        <v>238</v>
      </c>
      <c r="B198" s="1" t="s">
        <v>239</v>
      </c>
      <c r="C198" s="2" t="str">
        <f>Table1[[#This Row],[Agency]]&amp;" - "&amp;Table1[[#This Row],[Bureau]]</f>
        <v>Executive Office of the President - The White House</v>
      </c>
      <c r="D198" s="37">
        <v>100</v>
      </c>
      <c r="E198" s="11">
        <v>5</v>
      </c>
      <c r="F198" s="12" t="str">
        <f>TEXT(Table1[[#This Row],[Numeric Agency]],"000")</f>
        <v>100</v>
      </c>
      <c r="G198" s="12" t="str">
        <f>TEXT(Table1[[#This Row],[Numeric Bureau]],"00")</f>
        <v>05</v>
      </c>
    </row>
    <row r="199" spans="1:7" ht="42" x14ac:dyDescent="0.15">
      <c r="A199" s="1" t="s">
        <v>238</v>
      </c>
      <c r="B199" s="1" t="s">
        <v>240</v>
      </c>
      <c r="C199" s="2" t="str">
        <f>Table1[[#This Row],[Agency]]&amp;" - "&amp;Table1[[#This Row],[Bureau]]</f>
        <v>Executive Office of the President - Executive Residence at the White House</v>
      </c>
      <c r="D199" s="37">
        <v>100</v>
      </c>
      <c r="E199" s="13">
        <v>10</v>
      </c>
      <c r="F199" s="12" t="str">
        <f>TEXT(Table1[[#This Row],[Numeric Agency]],"000")</f>
        <v>100</v>
      </c>
      <c r="G199" s="12" t="str">
        <f>TEXT(Table1[[#This Row],[Numeric Bureau]],"00")</f>
        <v>10</v>
      </c>
    </row>
    <row r="200" spans="1:7" ht="56" x14ac:dyDescent="0.15">
      <c r="A200" s="1" t="s">
        <v>238</v>
      </c>
      <c r="B200" s="1" t="s">
        <v>241</v>
      </c>
      <c r="C200" s="2" t="str">
        <f>Table1[[#This Row],[Agency]]&amp;" - "&amp;Table1[[#This Row],[Bureau]]</f>
        <v>Executive Office of the President - Special Assistance to the President and the Official Residence of the   Vice President</v>
      </c>
      <c r="D200" s="37">
        <v>100</v>
      </c>
      <c r="E200" s="13">
        <v>15</v>
      </c>
      <c r="F200" s="12" t="str">
        <f>TEXT(Table1[[#This Row],[Numeric Agency]],"000")</f>
        <v>100</v>
      </c>
      <c r="G200" s="12" t="str">
        <f>TEXT(Table1[[#This Row],[Numeric Bureau]],"00")</f>
        <v>15</v>
      </c>
    </row>
    <row r="201" spans="1:7" ht="28" x14ac:dyDescent="0.15">
      <c r="A201" s="1" t="s">
        <v>238</v>
      </c>
      <c r="B201" s="1" t="s">
        <v>242</v>
      </c>
      <c r="C201" s="2" t="str">
        <f>Table1[[#This Row],[Agency]]&amp;" - "&amp;Table1[[#This Row],[Bureau]]</f>
        <v>Executive Office of the President - Council of Economic Advisers</v>
      </c>
      <c r="D201" s="37">
        <v>100</v>
      </c>
      <c r="E201" s="13">
        <v>20</v>
      </c>
      <c r="F201" s="12" t="str">
        <f>TEXT(Table1[[#This Row],[Numeric Agency]],"000")</f>
        <v>100</v>
      </c>
      <c r="G201" s="12" t="str">
        <f>TEXT(Table1[[#This Row],[Numeric Bureau]],"00")</f>
        <v>20</v>
      </c>
    </row>
    <row r="202" spans="1:7" ht="42" x14ac:dyDescent="0.15">
      <c r="A202" s="31" t="s">
        <v>238</v>
      </c>
      <c r="B202" s="1" t="s">
        <v>243</v>
      </c>
      <c r="C202" s="2" t="str">
        <f>Table1[[#This Row],[Agency]]&amp;" - "&amp;Table1[[#This Row],[Bureau]]</f>
        <v>Executive Office of the President - Council on Environmental Quality and Office of Environmental Quality</v>
      </c>
      <c r="D202" s="37">
        <v>100</v>
      </c>
      <c r="E202" s="13">
        <v>25</v>
      </c>
      <c r="F202" s="12" t="str">
        <f>TEXT(Table1[[#This Row],[Numeric Agency]],"000")</f>
        <v>100</v>
      </c>
      <c r="G202" s="12" t="str">
        <f>TEXT(Table1[[#This Row],[Numeric Bureau]],"00")</f>
        <v>25</v>
      </c>
    </row>
    <row r="203" spans="1:7" ht="42" x14ac:dyDescent="0.15">
      <c r="A203" s="1" t="s">
        <v>238</v>
      </c>
      <c r="B203" s="1" t="s">
        <v>244</v>
      </c>
      <c r="C203" s="2" t="str">
        <f>Table1[[#This Row],[Agency]]&amp;" - "&amp;Table1[[#This Row],[Bureau]]</f>
        <v>Executive Office of the President - National Security Council and Homeland Security Council</v>
      </c>
      <c r="D203" s="37">
        <v>100</v>
      </c>
      <c r="E203" s="13">
        <v>35</v>
      </c>
      <c r="F203" s="12" t="str">
        <f>TEXT(Table1[[#This Row],[Numeric Agency]],"000")</f>
        <v>100</v>
      </c>
      <c r="G203" s="12" t="str">
        <f>TEXT(Table1[[#This Row],[Numeric Bureau]],"00")</f>
        <v>35</v>
      </c>
    </row>
    <row r="204" spans="1:7" ht="28" x14ac:dyDescent="0.15">
      <c r="A204" s="1" t="s">
        <v>238</v>
      </c>
      <c r="B204" s="1" t="s">
        <v>245</v>
      </c>
      <c r="C204" s="2" t="str">
        <f>Table1[[#This Row],[Agency]]&amp;" - "&amp;Table1[[#This Row],[Bureau]]</f>
        <v>Executive Office of the President - Office of the National Cyber Director</v>
      </c>
      <c r="D204" s="37">
        <v>100</v>
      </c>
      <c r="E204" s="13">
        <v>37</v>
      </c>
      <c r="F204" s="12" t="str">
        <f>TEXT(Table1[[#This Row],[Numeric Agency]],"000")</f>
        <v>100</v>
      </c>
      <c r="G204" s="12" t="str">
        <f>TEXT(Table1[[#This Row],[Numeric Bureau]],"00")</f>
        <v>37</v>
      </c>
    </row>
    <row r="205" spans="1:7" ht="28" x14ac:dyDescent="0.15">
      <c r="A205" s="1" t="s">
        <v>238</v>
      </c>
      <c r="B205" s="1" t="s">
        <v>246</v>
      </c>
      <c r="C205" s="2" t="str">
        <f>Table1[[#This Row],[Agency]]&amp;" - "&amp;Table1[[#This Row],[Bureau]]</f>
        <v>Executive Office of the President - Office of Administration</v>
      </c>
      <c r="D205" s="37">
        <v>100</v>
      </c>
      <c r="E205" s="13">
        <v>50</v>
      </c>
      <c r="F205" s="12" t="str">
        <f>TEXT(Table1[[#This Row],[Numeric Agency]],"000")</f>
        <v>100</v>
      </c>
      <c r="G205" s="12" t="str">
        <f>TEXT(Table1[[#This Row],[Numeric Bureau]],"00")</f>
        <v>50</v>
      </c>
    </row>
    <row r="206" spans="1:7" ht="28" x14ac:dyDescent="0.15">
      <c r="A206" s="1" t="s">
        <v>238</v>
      </c>
      <c r="B206" s="1" t="s">
        <v>247</v>
      </c>
      <c r="C206" s="2" t="str">
        <f>Table1[[#This Row],[Agency]]&amp;" - "&amp;Table1[[#This Row],[Bureau]]</f>
        <v>Executive Office of the President - Office of Management and Budget</v>
      </c>
      <c r="D206" s="37">
        <v>100</v>
      </c>
      <c r="E206" s="13">
        <v>55</v>
      </c>
      <c r="F206" s="12" t="str">
        <f>TEXT(Table1[[#This Row],[Numeric Agency]],"000")</f>
        <v>100</v>
      </c>
      <c r="G206" s="12" t="str">
        <f>TEXT(Table1[[#This Row],[Numeric Bureau]],"00")</f>
        <v>55</v>
      </c>
    </row>
    <row r="207" spans="1:7" ht="28" x14ac:dyDescent="0.15">
      <c r="A207" s="1" t="s">
        <v>238</v>
      </c>
      <c r="B207" s="1" t="s">
        <v>248</v>
      </c>
      <c r="C207" s="2" t="str">
        <f>Table1[[#This Row],[Agency]]&amp;" - "&amp;Table1[[#This Row],[Bureau]]</f>
        <v>Executive Office of the President - Office of National Drug Control Policy</v>
      </c>
      <c r="D207" s="37">
        <v>100</v>
      </c>
      <c r="E207" s="13">
        <v>60</v>
      </c>
      <c r="F207" s="12" t="str">
        <f>TEXT(Table1[[#This Row],[Numeric Agency]],"000")</f>
        <v>100</v>
      </c>
      <c r="G207" s="12" t="str">
        <f>TEXT(Table1[[#This Row],[Numeric Bureau]],"00")</f>
        <v>60</v>
      </c>
    </row>
    <row r="208" spans="1:7" ht="42" x14ac:dyDescent="0.15">
      <c r="A208" s="1" t="s">
        <v>238</v>
      </c>
      <c r="B208" s="1" t="s">
        <v>249</v>
      </c>
      <c r="C208" s="2" t="str">
        <f>Table1[[#This Row],[Agency]]&amp;" - "&amp;Table1[[#This Row],[Bureau]]</f>
        <v>Executive Office of the President - Office of Science and Technology Policy</v>
      </c>
      <c r="D208" s="37">
        <v>100</v>
      </c>
      <c r="E208" s="13">
        <v>65</v>
      </c>
      <c r="F208" s="12" t="str">
        <f>TEXT(Table1[[#This Row],[Numeric Agency]],"000")</f>
        <v>100</v>
      </c>
      <c r="G208" s="12" t="str">
        <f>TEXT(Table1[[#This Row],[Numeric Bureau]],"00")</f>
        <v>65</v>
      </c>
    </row>
    <row r="209" spans="1:7" ht="28" x14ac:dyDescent="0.15">
      <c r="A209" s="1" t="s">
        <v>238</v>
      </c>
      <c r="B209" s="1" t="s">
        <v>250</v>
      </c>
      <c r="C209" s="2" t="str">
        <f>Table1[[#This Row],[Agency]]&amp;" - "&amp;Table1[[#This Row],[Bureau]]</f>
        <v>Executive Office of the President - National Space Council</v>
      </c>
      <c r="D209" s="37">
        <v>100</v>
      </c>
      <c r="E209" s="13">
        <v>40</v>
      </c>
      <c r="F209" s="12" t="str">
        <f>TEXT(Table1[[#This Row],[Numeric Agency]],"000")</f>
        <v>100</v>
      </c>
      <c r="G209" s="12" t="str">
        <f>TEXT(Table1[[#This Row],[Numeric Bureau]],"00")</f>
        <v>40</v>
      </c>
    </row>
    <row r="210" spans="1:7" ht="42" x14ac:dyDescent="0.15">
      <c r="A210" s="1" t="s">
        <v>238</v>
      </c>
      <c r="B210" s="1" t="s">
        <v>251</v>
      </c>
      <c r="C210" s="2" t="str">
        <f>Table1[[#This Row],[Agency]]&amp;" - "&amp;Table1[[#This Row],[Bureau]]</f>
        <v>Executive Office of the President - Office of the United States Trade Representative</v>
      </c>
      <c r="D210" s="37">
        <v>100</v>
      </c>
      <c r="E210" s="13">
        <v>70</v>
      </c>
      <c r="F210" s="12" t="str">
        <f>TEXT(Table1[[#This Row],[Numeric Agency]],"000")</f>
        <v>100</v>
      </c>
      <c r="G210" s="12" t="str">
        <f>TEXT(Table1[[#This Row],[Numeric Bureau]],"00")</f>
        <v>70</v>
      </c>
    </row>
    <row r="211" spans="1:7" ht="28" x14ac:dyDescent="0.15">
      <c r="A211" s="1" t="s">
        <v>238</v>
      </c>
      <c r="B211" s="1" t="s">
        <v>252</v>
      </c>
      <c r="C211" s="2" t="str">
        <f>Table1[[#This Row],[Agency]]&amp;" - "&amp;Table1[[#This Row],[Bureau]]</f>
        <v>Executive Office of the President - Unanticipated Needs</v>
      </c>
      <c r="D211" s="37">
        <v>100</v>
      </c>
      <c r="E211" s="13">
        <v>95</v>
      </c>
      <c r="F211" s="12" t="str">
        <f>TEXT(Table1[[#This Row],[Numeric Agency]],"000")</f>
        <v>100</v>
      </c>
      <c r="G211" s="12" t="str">
        <f>TEXT(Table1[[#This Row],[Numeric Bureau]],"00")</f>
        <v>95</v>
      </c>
    </row>
    <row r="212" spans="1:7" ht="56" x14ac:dyDescent="0.15">
      <c r="A212" s="1" t="s">
        <v>253</v>
      </c>
      <c r="B212" s="1" t="s">
        <v>254</v>
      </c>
      <c r="C212" s="2" t="str">
        <f>Table1[[#This Row],[Agency]]&amp;" - "&amp;Table1[[#This Row],[Bureau]]</f>
        <v>Financing Vehicles and the Board of Governors of the Federal Reserve - Financing Vehicles and the Board of Governors of the Federal Reserve</v>
      </c>
      <c r="D212" s="37">
        <v>920</v>
      </c>
      <c r="E212" s="11">
        <v>0</v>
      </c>
      <c r="F212" s="12" t="str">
        <f>TEXT(Table1[[#This Row],[Numeric Agency]],"000")</f>
        <v>920</v>
      </c>
      <c r="G212" s="12" t="str">
        <f>TEXT(Table1[[#This Row],[Numeric Bureau]],"00")</f>
        <v>00</v>
      </c>
    </row>
    <row r="213" spans="1:7" ht="28" x14ac:dyDescent="0.15">
      <c r="A213" s="1" t="s">
        <v>255</v>
      </c>
      <c r="B213" s="1" t="s">
        <v>256</v>
      </c>
      <c r="C213" s="2" t="str">
        <f>Table1[[#This Row],[Agency]]&amp;" - "&amp;Table1[[#This Row],[Bureau]]</f>
        <v>General Services Administration - General Services Administration</v>
      </c>
      <c r="D213" s="36">
        <v>23</v>
      </c>
      <c r="E213" s="11">
        <v>0</v>
      </c>
      <c r="F213" s="12" t="str">
        <f>TEXT(Table1[[#This Row],[Numeric Agency]],"000")</f>
        <v>023</v>
      </c>
      <c r="G213" s="12" t="str">
        <f>TEXT(Table1[[#This Row],[Numeric Bureau]],"00")</f>
        <v>00</v>
      </c>
    </row>
    <row r="214" spans="1:7" ht="28" x14ac:dyDescent="0.15">
      <c r="A214" s="1" t="s">
        <v>255</v>
      </c>
      <c r="B214" s="1" t="s">
        <v>257</v>
      </c>
      <c r="C214" s="2" t="str">
        <f>Table1[[#This Row],[Agency]]&amp;" - "&amp;Table1[[#This Row],[Bureau]]</f>
        <v>General Services Administration - Real Property Activities</v>
      </c>
      <c r="D214" s="36">
        <v>23</v>
      </c>
      <c r="E214" s="11">
        <v>5</v>
      </c>
      <c r="F214" s="12" t="str">
        <f>TEXT(Table1[[#This Row],[Numeric Agency]],"000")</f>
        <v>023</v>
      </c>
      <c r="G214" s="12" t="str">
        <f>TEXT(Table1[[#This Row],[Numeric Bureau]],"00")</f>
        <v>05</v>
      </c>
    </row>
    <row r="215" spans="1:7" ht="28" x14ac:dyDescent="0.15">
      <c r="A215" s="1" t="s">
        <v>255</v>
      </c>
      <c r="B215" s="1" t="s">
        <v>258</v>
      </c>
      <c r="C215" s="2" t="str">
        <f>Table1[[#This Row],[Agency]]&amp;" - "&amp;Table1[[#This Row],[Bureau]]</f>
        <v>General Services Administration - Supply and Technology Activities</v>
      </c>
      <c r="D215" s="36">
        <v>23</v>
      </c>
      <c r="E215" s="13">
        <v>10</v>
      </c>
      <c r="F215" s="12" t="str">
        <f>TEXT(Table1[[#This Row],[Numeric Agency]],"000")</f>
        <v>023</v>
      </c>
      <c r="G215" s="12" t="str">
        <f>TEXT(Table1[[#This Row],[Numeric Bureau]],"00")</f>
        <v>10</v>
      </c>
    </row>
    <row r="216" spans="1:7" ht="28" x14ac:dyDescent="0.15">
      <c r="A216" s="1" t="s">
        <v>255</v>
      </c>
      <c r="B216" s="1" t="s">
        <v>259</v>
      </c>
      <c r="C216" s="2" t="str">
        <f>Table1[[#This Row],[Agency]]&amp;" - "&amp;Table1[[#This Row],[Bureau]]</f>
        <v>General Services Administration - General Activities</v>
      </c>
      <c r="D216" s="36">
        <v>23</v>
      </c>
      <c r="E216" s="13">
        <v>30</v>
      </c>
      <c r="F216" s="14" t="str">
        <f>TEXT(Table1[[#This Row],[Numeric Agency]],"000")</f>
        <v>023</v>
      </c>
      <c r="G216" s="12" t="str">
        <f>TEXT(Table1[[#This Row],[Numeric Bureau]],"00")</f>
        <v>30</v>
      </c>
    </row>
    <row r="217" spans="1:7" ht="28" x14ac:dyDescent="0.15">
      <c r="A217" s="31" t="s">
        <v>260</v>
      </c>
      <c r="B217" s="1" t="s">
        <v>261</v>
      </c>
      <c r="C217" s="2" t="str">
        <f>Table1[[#This Row],[Agency]]&amp;" - "&amp;Table1[[#This Row],[Bureau]]</f>
        <v>Government Sponsored Enterprises - Farm Credit System</v>
      </c>
      <c r="D217" s="37">
        <v>912</v>
      </c>
      <c r="E217" s="11">
        <v>0</v>
      </c>
      <c r="F217" s="14" t="str">
        <f>TEXT(Table1[[#This Row],[Numeric Agency]],"000")</f>
        <v>912</v>
      </c>
      <c r="G217" s="12" t="str">
        <f>TEXT(Table1[[#This Row],[Numeric Bureau]],"00")</f>
        <v>00</v>
      </c>
    </row>
    <row r="218" spans="1:7" ht="28" x14ac:dyDescent="0.15">
      <c r="A218" s="1" t="s">
        <v>260</v>
      </c>
      <c r="B218" s="1" t="s">
        <v>262</v>
      </c>
      <c r="C218" s="2" t="str">
        <f>Table1[[#This Row],[Agency]]&amp;" - "&amp;Table1[[#This Row],[Bureau]]</f>
        <v>Government Sponsored Enterprises - Federal Home Loan Bank System</v>
      </c>
      <c r="D218" s="37">
        <v>913</v>
      </c>
      <c r="E218" s="11">
        <v>0</v>
      </c>
      <c r="F218" s="12" t="str">
        <f>TEXT(Table1[[#This Row],[Numeric Agency]],"000")</f>
        <v>913</v>
      </c>
      <c r="G218" s="12" t="str">
        <f>TEXT(Table1[[#This Row],[Numeric Bureau]],"00")</f>
        <v>00</v>
      </c>
    </row>
    <row r="219" spans="1:7" ht="42" x14ac:dyDescent="0.15">
      <c r="A219" s="1" t="s">
        <v>260</v>
      </c>
      <c r="B219" s="1" t="s">
        <v>263</v>
      </c>
      <c r="C219" s="2" t="str">
        <f>Table1[[#This Row],[Agency]]&amp;" - "&amp;Table1[[#This Row],[Bureau]]</f>
        <v>Government Sponsored Enterprises - Federal Home Loan Mortgage Corporation</v>
      </c>
      <c r="D219" s="37">
        <v>914</v>
      </c>
      <c r="E219" s="11">
        <v>0</v>
      </c>
      <c r="F219" s="12" t="str">
        <f>TEXT(Table1[[#This Row],[Numeric Agency]],"000")</f>
        <v>914</v>
      </c>
      <c r="G219" s="12" t="str">
        <f>TEXT(Table1[[#This Row],[Numeric Bureau]],"00")</f>
        <v>00</v>
      </c>
    </row>
    <row r="220" spans="1:7" ht="28" x14ac:dyDescent="0.15">
      <c r="A220" s="1" t="s">
        <v>260</v>
      </c>
      <c r="B220" s="1" t="s">
        <v>264</v>
      </c>
      <c r="C220" s="2" t="str">
        <f>Table1[[#This Row],[Agency]]&amp;" - "&amp;Table1[[#This Row],[Bureau]]</f>
        <v>Government Sponsored Enterprises - Federal National Mortgage Association</v>
      </c>
      <c r="D220" s="37">
        <v>915</v>
      </c>
      <c r="E220" s="11">
        <v>0</v>
      </c>
      <c r="F220" s="12" t="str">
        <f>TEXT(Table1[[#This Row],[Numeric Agency]],"000")</f>
        <v>915</v>
      </c>
      <c r="G220" s="12" t="str">
        <f>TEXT(Table1[[#This Row],[Numeric Bureau]],"00")</f>
        <v>00</v>
      </c>
    </row>
    <row r="221" spans="1:7" ht="28" x14ac:dyDescent="0.15">
      <c r="A221" s="1" t="s">
        <v>265</v>
      </c>
      <c r="B221" s="1" t="s">
        <v>266</v>
      </c>
      <c r="C221" s="2" t="str">
        <f>Table1[[#This Row],[Agency]]&amp;" - "&amp;Table1[[#This Row],[Bureau]]</f>
        <v>International Assistance Programs - International Assistance Programs</v>
      </c>
      <c r="D221" s="37">
        <v>184</v>
      </c>
      <c r="E221" s="11">
        <v>0</v>
      </c>
      <c r="F221" s="12" t="str">
        <f>TEXT(Table1[[#This Row],[Numeric Agency]],"000")</f>
        <v>184</v>
      </c>
      <c r="G221" s="12" t="str">
        <f>TEXT(Table1[[#This Row],[Numeric Bureau]],"00")</f>
        <v>00</v>
      </c>
    </row>
    <row r="222" spans="1:7" ht="28" x14ac:dyDescent="0.15">
      <c r="A222" s="1" t="s">
        <v>265</v>
      </c>
      <c r="B222" s="1" t="s">
        <v>267</v>
      </c>
      <c r="C222" s="2" t="str">
        <f>Table1[[#This Row],[Agency]]&amp;" - "&amp;Table1[[#This Row],[Bureau]]</f>
        <v>International Assistance Programs - Millennium Challenge Corporation</v>
      </c>
      <c r="D222" s="37">
        <v>184</v>
      </c>
      <c r="E222" s="11">
        <v>3</v>
      </c>
      <c r="F222" s="12" t="str">
        <f>TEXT(Table1[[#This Row],[Numeric Agency]],"000")</f>
        <v>184</v>
      </c>
      <c r="G222" s="12" t="str">
        <f>TEXT(Table1[[#This Row],[Numeric Bureau]],"00")</f>
        <v>03</v>
      </c>
    </row>
    <row r="223" spans="1:7" ht="28" x14ac:dyDescent="0.15">
      <c r="A223" s="1" t="s">
        <v>265</v>
      </c>
      <c r="B223" s="1" t="s">
        <v>268</v>
      </c>
      <c r="C223" s="2" t="str">
        <f>Table1[[#This Row],[Agency]]&amp;" - "&amp;Table1[[#This Row],[Bureau]]</f>
        <v>International Assistance Programs - International Security Assistance</v>
      </c>
      <c r="D223" s="37">
        <v>184</v>
      </c>
      <c r="E223" s="11">
        <v>5</v>
      </c>
      <c r="F223" s="12" t="str">
        <f>TEXT(Table1[[#This Row],[Numeric Agency]],"000")</f>
        <v>184</v>
      </c>
      <c r="G223" s="12" t="str">
        <f>TEXT(Table1[[#This Row],[Numeric Bureau]],"00")</f>
        <v>05</v>
      </c>
    </row>
    <row r="224" spans="1:7" ht="28" x14ac:dyDescent="0.15">
      <c r="A224" s="1" t="s">
        <v>265</v>
      </c>
      <c r="B224" s="1" t="s">
        <v>269</v>
      </c>
      <c r="C224" s="2" t="str">
        <f>Table1[[#This Row],[Agency]]&amp;" - "&amp;Table1[[#This Row],[Bureau]]</f>
        <v>International Assistance Programs - Multilateral Assistance</v>
      </c>
      <c r="D224" s="37">
        <v>184</v>
      </c>
      <c r="E224" s="13">
        <v>10</v>
      </c>
      <c r="F224" s="12" t="str">
        <f>TEXT(Table1[[#This Row],[Numeric Agency]],"000")</f>
        <v>184</v>
      </c>
      <c r="G224" s="12" t="str">
        <f>TEXT(Table1[[#This Row],[Numeric Bureau]],"00")</f>
        <v>10</v>
      </c>
    </row>
    <row r="225" spans="1:7" ht="28" x14ac:dyDescent="0.15">
      <c r="A225" s="1" t="s">
        <v>265</v>
      </c>
      <c r="B225" s="1" t="s">
        <v>270</v>
      </c>
      <c r="C225" s="2" t="str">
        <f>Table1[[#This Row],[Agency]]&amp;" - "&amp;Table1[[#This Row],[Bureau]]</f>
        <v>International Assistance Programs - Agency for International Development</v>
      </c>
      <c r="D225" s="37">
        <v>184</v>
      </c>
      <c r="E225" s="13">
        <v>15</v>
      </c>
      <c r="F225" s="12" t="str">
        <f>TEXT(Table1[[#This Row],[Numeric Agency]],"000")</f>
        <v>184</v>
      </c>
      <c r="G225" s="12" t="str">
        <f>TEXT(Table1[[#This Row],[Numeric Bureau]],"00")</f>
        <v>15</v>
      </c>
    </row>
    <row r="226" spans="1:7" ht="42" x14ac:dyDescent="0.15">
      <c r="A226" s="1" t="s">
        <v>265</v>
      </c>
      <c r="B226" s="1" t="s">
        <v>271</v>
      </c>
      <c r="C226" s="2" t="str">
        <f>Table1[[#This Row],[Agency]]&amp;" - "&amp;Table1[[#This Row],[Bureau]]</f>
        <v>International Assistance Programs - Overseas Private Investment Corporation</v>
      </c>
      <c r="D226" s="37">
        <v>184</v>
      </c>
      <c r="E226" s="13">
        <v>20</v>
      </c>
      <c r="F226" s="12" t="str">
        <f>TEXT(Table1[[#This Row],[Numeric Agency]],"000")</f>
        <v>184</v>
      </c>
      <c r="G226" s="12" t="str">
        <f>TEXT(Table1[[#This Row],[Numeric Bureau]],"00")</f>
        <v>20</v>
      </c>
    </row>
    <row r="227" spans="1:7" ht="28" x14ac:dyDescent="0.15">
      <c r="A227" s="1" t="s">
        <v>265</v>
      </c>
      <c r="B227" s="1" t="s">
        <v>272</v>
      </c>
      <c r="C227" s="2" t="str">
        <f>Table1[[#This Row],[Agency]]&amp;" - "&amp;Table1[[#This Row],[Bureau]]</f>
        <v>International Assistance Programs - Trade and Development Agency</v>
      </c>
      <c r="D227" s="37">
        <v>184</v>
      </c>
      <c r="E227" s="13">
        <v>25</v>
      </c>
      <c r="F227" s="12" t="str">
        <f>TEXT(Table1[[#This Row],[Numeric Agency]],"000")</f>
        <v>184</v>
      </c>
      <c r="G227" s="12" t="str">
        <f>TEXT(Table1[[#This Row],[Numeric Bureau]],"00")</f>
        <v>25</v>
      </c>
    </row>
    <row r="228" spans="1:7" ht="42" x14ac:dyDescent="0.15">
      <c r="A228" s="1" t="s">
        <v>265</v>
      </c>
      <c r="B228" s="1" t="s">
        <v>273</v>
      </c>
      <c r="C228" s="2" t="str">
        <f>Table1[[#This Row],[Agency]]&amp;" - "&amp;Table1[[#This Row],[Bureau]]</f>
        <v>International Assistance Programs - United States International Development Finance Corporation</v>
      </c>
      <c r="D228" s="37">
        <v>184</v>
      </c>
      <c r="E228" s="13">
        <v>22</v>
      </c>
      <c r="F228" s="12" t="str">
        <f>TEXT(Table1[[#This Row],[Numeric Agency]],"000")</f>
        <v>184</v>
      </c>
      <c r="G228" s="12" t="str">
        <f>TEXT(Table1[[#This Row],[Numeric Bureau]],"00")</f>
        <v>22</v>
      </c>
    </row>
    <row r="229" spans="1:7" ht="28" x14ac:dyDescent="0.15">
      <c r="A229" s="1" t="s">
        <v>265</v>
      </c>
      <c r="B229" s="1" t="s">
        <v>274</v>
      </c>
      <c r="C229" s="2" t="str">
        <f>Table1[[#This Row],[Agency]]&amp;" - "&amp;Table1[[#This Row],[Bureau]]</f>
        <v>International Assistance Programs - Peace Corps</v>
      </c>
      <c r="D229" s="37">
        <v>184</v>
      </c>
      <c r="E229" s="13">
        <v>35</v>
      </c>
      <c r="F229" s="12" t="str">
        <f>TEXT(Table1[[#This Row],[Numeric Agency]],"000")</f>
        <v>184</v>
      </c>
      <c r="G229" s="12" t="str">
        <f>TEXT(Table1[[#This Row],[Numeric Bureau]],"00")</f>
        <v>35</v>
      </c>
    </row>
    <row r="230" spans="1:7" ht="28" x14ac:dyDescent="0.15">
      <c r="A230" s="1" t="s">
        <v>265</v>
      </c>
      <c r="B230" s="1" t="s">
        <v>275</v>
      </c>
      <c r="C230" s="2" t="str">
        <f>Table1[[#This Row],[Agency]]&amp;" - "&amp;Table1[[#This Row],[Bureau]]</f>
        <v>International Assistance Programs - Inter-American Foundation</v>
      </c>
      <c r="D230" s="37">
        <v>184</v>
      </c>
      <c r="E230" s="13">
        <v>40</v>
      </c>
      <c r="F230" s="12" t="str">
        <f>TEXT(Table1[[#This Row],[Numeric Agency]],"000")</f>
        <v>184</v>
      </c>
      <c r="G230" s="12" t="str">
        <f>TEXT(Table1[[#This Row],[Numeric Bureau]],"00")</f>
        <v>40</v>
      </c>
    </row>
    <row r="231" spans="1:7" ht="28" x14ac:dyDescent="0.15">
      <c r="A231" s="31" t="s">
        <v>265</v>
      </c>
      <c r="B231" s="1" t="s">
        <v>276</v>
      </c>
      <c r="C231" s="2" t="str">
        <f>Table1[[#This Row],[Agency]]&amp;" - "&amp;Table1[[#This Row],[Bureau]]</f>
        <v>International Assistance Programs - African Development Foundation</v>
      </c>
      <c r="D231" s="37">
        <v>184</v>
      </c>
      <c r="E231" s="13">
        <v>50</v>
      </c>
      <c r="F231" s="12" t="str">
        <f>TEXT(Table1[[#This Row],[Numeric Agency]],"000")</f>
        <v>184</v>
      </c>
      <c r="G231" s="12" t="str">
        <f>TEXT(Table1[[#This Row],[Numeric Bureau]],"00")</f>
        <v>50</v>
      </c>
    </row>
    <row r="232" spans="1:7" ht="28" x14ac:dyDescent="0.15">
      <c r="A232" s="1" t="s">
        <v>265</v>
      </c>
      <c r="B232" s="1" t="s">
        <v>277</v>
      </c>
      <c r="C232" s="2" t="str">
        <f>Table1[[#This Row],[Agency]]&amp;" - "&amp;Table1[[#This Row],[Bureau]]</f>
        <v>International Assistance Programs - International Monetary Programs</v>
      </c>
      <c r="D232" s="37">
        <v>184</v>
      </c>
      <c r="E232" s="13">
        <v>60</v>
      </c>
      <c r="F232" s="12" t="str">
        <f>TEXT(Table1[[#This Row],[Numeric Agency]],"000")</f>
        <v>184</v>
      </c>
      <c r="G232" s="12" t="str">
        <f>TEXT(Table1[[#This Row],[Numeric Bureau]],"00")</f>
        <v>60</v>
      </c>
    </row>
    <row r="233" spans="1:7" ht="28" x14ac:dyDescent="0.15">
      <c r="A233" s="1" t="s">
        <v>265</v>
      </c>
      <c r="B233" s="5" t="s">
        <v>278</v>
      </c>
      <c r="C233" s="4" t="str">
        <f>Table1[[#This Row],[Agency]]&amp;" - "&amp;Table1[[#This Row],[Bureau]]</f>
        <v>International Assistance Programs - Military Sales Program</v>
      </c>
      <c r="D233" s="37">
        <v>184</v>
      </c>
      <c r="E233" s="13">
        <v>70</v>
      </c>
      <c r="F233" s="12" t="str">
        <f>TEXT(Table1[[#This Row],[Numeric Agency]],"000")</f>
        <v>184</v>
      </c>
      <c r="G233" s="12" t="str">
        <f>TEXT(Table1[[#This Row],[Numeric Bureau]],"00")</f>
        <v>70</v>
      </c>
    </row>
    <row r="234" spans="1:7" ht="42" x14ac:dyDescent="0.15">
      <c r="A234" s="1" t="s">
        <v>265</v>
      </c>
      <c r="B234" s="5" t="s">
        <v>279</v>
      </c>
      <c r="C234" s="4" t="str">
        <f>Table1[[#This Row],[Agency]]&amp;" - "&amp;Table1[[#This Row],[Bureau]]</f>
        <v>International Assistance Programs - Foreign Assistance Program Allowances</v>
      </c>
      <c r="D234" s="37">
        <v>184</v>
      </c>
      <c r="E234" s="13">
        <v>95</v>
      </c>
      <c r="F234" s="12" t="str">
        <f>TEXT(Table1[[#This Row],[Numeric Agency]],"000")</f>
        <v>184</v>
      </c>
      <c r="G234" s="12" t="str">
        <f>TEXT(Table1[[#This Row],[Numeric Bureau]],"00")</f>
        <v>95</v>
      </c>
    </row>
    <row r="235" spans="1:7" ht="14" x14ac:dyDescent="0.15">
      <c r="A235" s="1" t="s">
        <v>280</v>
      </c>
      <c r="B235" s="1" t="s">
        <v>281</v>
      </c>
      <c r="C235" s="2" t="str">
        <f>Table1[[#This Row],[Agency]]&amp;" - "&amp;Table1[[#This Row],[Bureau]]</f>
        <v>Judicial Branch - Judicial Branch</v>
      </c>
      <c r="D235" s="36">
        <v>2</v>
      </c>
      <c r="E235" s="11">
        <v>0</v>
      </c>
      <c r="F235" s="12" t="str">
        <f>TEXT(Table1[[#This Row],[Numeric Agency]],"000")</f>
        <v>002</v>
      </c>
      <c r="G235" s="12" t="str">
        <f>TEXT(Table1[[#This Row],[Numeric Bureau]],"00")</f>
        <v>00</v>
      </c>
    </row>
    <row r="236" spans="1:7" ht="28" x14ac:dyDescent="0.15">
      <c r="A236" s="1" t="s">
        <v>280</v>
      </c>
      <c r="B236" s="1" t="s">
        <v>282</v>
      </c>
      <c r="C236" s="2" t="str">
        <f>Table1[[#This Row],[Agency]]&amp;" - "&amp;Table1[[#This Row],[Bureau]]</f>
        <v>Judicial Branch - Supreme Court of the United States</v>
      </c>
      <c r="D236" s="36">
        <v>2</v>
      </c>
      <c r="E236" s="11">
        <v>5</v>
      </c>
      <c r="F236" s="12" t="str">
        <f>TEXT(Table1[[#This Row],[Numeric Agency]],"000")</f>
        <v>002</v>
      </c>
      <c r="G236" s="12" t="str">
        <f>TEXT(Table1[[#This Row],[Numeric Bureau]],"00")</f>
        <v>05</v>
      </c>
    </row>
    <row r="237" spans="1:7" ht="28" x14ac:dyDescent="0.15">
      <c r="A237" s="1" t="s">
        <v>280</v>
      </c>
      <c r="B237" s="1" t="s">
        <v>283</v>
      </c>
      <c r="C237" s="2" t="str">
        <f>Table1[[#This Row],[Agency]]&amp;" - "&amp;Table1[[#This Row],[Bureau]]</f>
        <v>Judicial Branch - United States Court of Appeals for the Federal Circuit</v>
      </c>
      <c r="D237" s="36">
        <v>2</v>
      </c>
      <c r="E237" s="11">
        <v>7</v>
      </c>
      <c r="F237" s="12" t="str">
        <f>TEXT(Table1[[#This Row],[Numeric Agency]],"000")</f>
        <v>002</v>
      </c>
      <c r="G237" s="12" t="str">
        <f>TEXT(Table1[[#This Row],[Numeric Bureau]],"00")</f>
        <v>07</v>
      </c>
    </row>
    <row r="238" spans="1:7" ht="28" x14ac:dyDescent="0.15">
      <c r="A238" s="1" t="s">
        <v>280</v>
      </c>
      <c r="B238" s="1" t="s">
        <v>284</v>
      </c>
      <c r="C238" s="2" t="str">
        <f>Table1[[#This Row],[Agency]]&amp;" - "&amp;Table1[[#This Row],[Bureau]]</f>
        <v>Judicial Branch - United States Court of International Trade</v>
      </c>
      <c r="D238" s="36">
        <v>2</v>
      </c>
      <c r="E238" s="13">
        <v>15</v>
      </c>
      <c r="F238" s="12" t="str">
        <f>TEXT(Table1[[#This Row],[Numeric Agency]],"000")</f>
        <v>002</v>
      </c>
      <c r="G238" s="12" t="str">
        <f>TEXT(Table1[[#This Row],[Numeric Bureau]],"00")</f>
        <v>15</v>
      </c>
    </row>
    <row r="239" spans="1:7" ht="42" x14ac:dyDescent="0.15">
      <c r="A239" s="1" t="s">
        <v>280</v>
      </c>
      <c r="B239" s="1" t="s">
        <v>285</v>
      </c>
      <c r="C239" s="2" t="str">
        <f>Table1[[#This Row],[Agency]]&amp;" - "&amp;Table1[[#This Row],[Bureau]]</f>
        <v>Judicial Branch - Courts of Appeals, District Courts, and Other Judicial Services</v>
      </c>
      <c r="D239" s="36">
        <v>2</v>
      </c>
      <c r="E239" s="13">
        <v>25</v>
      </c>
      <c r="F239" s="12" t="str">
        <f>TEXT(Table1[[#This Row],[Numeric Agency]],"000")</f>
        <v>002</v>
      </c>
      <c r="G239" s="12" t="str">
        <f>TEXT(Table1[[#This Row],[Numeric Bureau]],"00")</f>
        <v>25</v>
      </c>
    </row>
    <row r="240" spans="1:7" ht="28" x14ac:dyDescent="0.15">
      <c r="A240" s="1" t="s">
        <v>280</v>
      </c>
      <c r="B240" s="1" t="s">
        <v>286</v>
      </c>
      <c r="C240" s="2" t="str">
        <f>Table1[[#This Row],[Agency]]&amp;" - "&amp;Table1[[#This Row],[Bureau]]</f>
        <v>Judicial Branch - Administrative Office of the United States Courts</v>
      </c>
      <c r="D240" s="36">
        <v>2</v>
      </c>
      <c r="E240" s="13">
        <v>26</v>
      </c>
      <c r="F240" s="12" t="str">
        <f>TEXT(Table1[[#This Row],[Numeric Agency]],"000")</f>
        <v>002</v>
      </c>
      <c r="G240" s="12" t="str">
        <f>TEXT(Table1[[#This Row],[Numeric Bureau]],"00")</f>
        <v>26</v>
      </c>
    </row>
    <row r="241" spans="1:7" ht="28" x14ac:dyDescent="0.15">
      <c r="A241" s="1" t="s">
        <v>280</v>
      </c>
      <c r="B241" s="1" t="s">
        <v>287</v>
      </c>
      <c r="C241" s="2" t="str">
        <f>Table1[[#This Row],[Agency]]&amp;" - "&amp;Table1[[#This Row],[Bureau]]</f>
        <v>Judicial Branch - Federal Judicial Center</v>
      </c>
      <c r="D241" s="36">
        <v>2</v>
      </c>
      <c r="E241" s="13">
        <v>30</v>
      </c>
      <c r="F241" s="12" t="str">
        <f>TEXT(Table1[[#This Row],[Numeric Agency]],"000")</f>
        <v>002</v>
      </c>
      <c r="G241" s="12" t="str">
        <f>TEXT(Table1[[#This Row],[Numeric Bureau]],"00")</f>
        <v>30</v>
      </c>
    </row>
    <row r="242" spans="1:7" ht="28" x14ac:dyDescent="0.15">
      <c r="A242" s="1" t="s">
        <v>280</v>
      </c>
      <c r="B242" s="1" t="s">
        <v>288</v>
      </c>
      <c r="C242" s="2" t="str">
        <f>Table1[[#This Row],[Agency]]&amp;" - "&amp;Table1[[#This Row],[Bureau]]</f>
        <v>Judicial Branch - Judicial Retirement Funds</v>
      </c>
      <c r="D242" s="36">
        <v>2</v>
      </c>
      <c r="E242" s="13">
        <v>35</v>
      </c>
      <c r="F242" s="12" t="str">
        <f>TEXT(Table1[[#This Row],[Numeric Agency]],"000")</f>
        <v>002</v>
      </c>
      <c r="G242" s="12" t="str">
        <f>TEXT(Table1[[#This Row],[Numeric Bureau]],"00")</f>
        <v>35</v>
      </c>
    </row>
    <row r="243" spans="1:7" ht="28" x14ac:dyDescent="0.15">
      <c r="A243" s="31" t="s">
        <v>280</v>
      </c>
      <c r="B243" s="1" t="s">
        <v>289</v>
      </c>
      <c r="C243" s="2" t="str">
        <f>Table1[[#This Row],[Agency]]&amp;" - "&amp;Table1[[#This Row],[Bureau]]</f>
        <v>Judicial Branch - United States Sentencing Commission</v>
      </c>
      <c r="D243" s="36">
        <v>2</v>
      </c>
      <c r="E243" s="13">
        <v>39</v>
      </c>
      <c r="F243" s="12" t="str">
        <f>TEXT(Table1[[#This Row],[Numeric Agency]],"000")</f>
        <v>002</v>
      </c>
      <c r="G243" s="12" t="str">
        <f>TEXT(Table1[[#This Row],[Numeric Bureau]],"00")</f>
        <v>39</v>
      </c>
    </row>
    <row r="244" spans="1:7" ht="14" x14ac:dyDescent="0.15">
      <c r="A244" s="1" t="s">
        <v>290</v>
      </c>
      <c r="B244" s="1" t="s">
        <v>291</v>
      </c>
      <c r="C244" s="2" t="str">
        <f>Table1[[#This Row],[Agency]]&amp;" - "&amp;Table1[[#This Row],[Bureau]]</f>
        <v>Legislative Branch - Senate</v>
      </c>
      <c r="D244" s="36">
        <v>1</v>
      </c>
      <c r="E244" s="11">
        <v>5</v>
      </c>
      <c r="F244" s="12" t="str">
        <f>TEXT(Table1[[#This Row],[Numeric Agency]],"000")</f>
        <v>001</v>
      </c>
      <c r="G244" s="12" t="str">
        <f>TEXT(Table1[[#This Row],[Numeric Bureau]],"00")</f>
        <v>05</v>
      </c>
    </row>
    <row r="245" spans="1:7" ht="28" x14ac:dyDescent="0.15">
      <c r="A245" s="1" t="s">
        <v>290</v>
      </c>
      <c r="B245" s="1" t="s">
        <v>292</v>
      </c>
      <c r="C245" s="2" t="str">
        <f>Table1[[#This Row],[Agency]]&amp;" - "&amp;Table1[[#This Row],[Bureau]]</f>
        <v>Legislative Branch - House of Representatives</v>
      </c>
      <c r="D245" s="36">
        <v>1</v>
      </c>
      <c r="E245" s="13">
        <v>10</v>
      </c>
      <c r="F245" s="12" t="str">
        <f>TEXT(Table1[[#This Row],[Numeric Agency]],"000")</f>
        <v>001</v>
      </c>
      <c r="G245" s="12" t="str">
        <f>TEXT(Table1[[#This Row],[Numeric Bureau]],"00")</f>
        <v>10</v>
      </c>
    </row>
    <row r="246" spans="1:7" ht="14" x14ac:dyDescent="0.15">
      <c r="A246" s="1" t="s">
        <v>290</v>
      </c>
      <c r="B246" s="1" t="s">
        <v>293</v>
      </c>
      <c r="C246" s="2" t="str">
        <f>Table1[[#This Row],[Agency]]&amp;" - "&amp;Table1[[#This Row],[Bureau]]</f>
        <v>Legislative Branch - Joint Items</v>
      </c>
      <c r="D246" s="36">
        <v>1</v>
      </c>
      <c r="E246" s="13">
        <v>11</v>
      </c>
      <c r="F246" s="12" t="str">
        <f>TEXT(Table1[[#This Row],[Numeric Agency]],"000")</f>
        <v>001</v>
      </c>
      <c r="G246" s="12" t="str">
        <f>TEXT(Table1[[#This Row],[Numeric Bureau]],"00")</f>
        <v>11</v>
      </c>
    </row>
    <row r="247" spans="1:7" ht="14" x14ac:dyDescent="0.15">
      <c r="A247" s="1" t="s">
        <v>290</v>
      </c>
      <c r="B247" s="1" t="s">
        <v>294</v>
      </c>
      <c r="C247" s="2" t="str">
        <f>Table1[[#This Row],[Agency]]&amp;" - "&amp;Table1[[#This Row],[Bureau]]</f>
        <v>Legislative Branch - Capitol Police</v>
      </c>
      <c r="D247" s="36">
        <v>1</v>
      </c>
      <c r="E247" s="13">
        <v>13</v>
      </c>
      <c r="F247" s="12" t="str">
        <f>TEXT(Table1[[#This Row],[Numeric Agency]],"000")</f>
        <v>001</v>
      </c>
      <c r="G247" s="12" t="str">
        <f>TEXT(Table1[[#This Row],[Numeric Bureau]],"00")</f>
        <v>13</v>
      </c>
    </row>
    <row r="248" spans="1:7" ht="28" x14ac:dyDescent="0.15">
      <c r="A248" s="31" t="s">
        <v>290</v>
      </c>
      <c r="B248" s="1" t="s">
        <v>295</v>
      </c>
      <c r="C248" s="2" t="str">
        <f>Table1[[#This Row],[Agency]]&amp;" - "&amp;Table1[[#This Row],[Bureau]]</f>
        <v>Legislative Branch - Office of Congressional Workplace Rights</v>
      </c>
      <c r="D248" s="36">
        <v>1</v>
      </c>
      <c r="E248" s="13">
        <v>12</v>
      </c>
      <c r="F248" s="12" t="str">
        <f>TEXT(Table1[[#This Row],[Numeric Agency]],"000")</f>
        <v>001</v>
      </c>
      <c r="G248" s="12" t="str">
        <f>TEXT(Table1[[#This Row],[Numeric Bureau]],"00")</f>
        <v>12</v>
      </c>
    </row>
    <row r="249" spans="1:7" ht="28" x14ac:dyDescent="0.15">
      <c r="A249" s="1" t="s">
        <v>290</v>
      </c>
      <c r="B249" s="1" t="s">
        <v>296</v>
      </c>
      <c r="C249" s="2" t="str">
        <f>Table1[[#This Row],[Agency]]&amp;" - "&amp;Table1[[#This Row],[Bureau]]</f>
        <v>Legislative Branch - Congressional Budget Office</v>
      </c>
      <c r="D249" s="36">
        <v>1</v>
      </c>
      <c r="E249" s="13">
        <v>14</v>
      </c>
      <c r="F249" s="12" t="str">
        <f>TEXT(Table1[[#This Row],[Numeric Agency]],"000")</f>
        <v>001</v>
      </c>
      <c r="G249" s="12" t="str">
        <f>TEXT(Table1[[#This Row],[Numeric Bureau]],"00")</f>
        <v>14</v>
      </c>
    </row>
    <row r="250" spans="1:7" ht="28" x14ac:dyDescent="0.15">
      <c r="A250" s="31" t="s">
        <v>290</v>
      </c>
      <c r="B250" s="1" t="s">
        <v>297</v>
      </c>
      <c r="C250" s="2" t="str">
        <f>Table1[[#This Row],[Agency]]&amp;" - "&amp;Table1[[#This Row],[Bureau]]</f>
        <v>Legislative Branch - Architect of the Capitol</v>
      </c>
      <c r="D250" s="36">
        <v>1</v>
      </c>
      <c r="E250" s="13">
        <v>15</v>
      </c>
      <c r="F250" s="12" t="str">
        <f>TEXT(Table1[[#This Row],[Numeric Agency]],"000")</f>
        <v>001</v>
      </c>
      <c r="G250" s="12" t="str">
        <f>TEXT(Table1[[#This Row],[Numeric Bureau]],"00")</f>
        <v>15</v>
      </c>
    </row>
    <row r="251" spans="1:7" ht="14" x14ac:dyDescent="0.15">
      <c r="A251" s="1" t="s">
        <v>290</v>
      </c>
      <c r="B251" s="1" t="s">
        <v>298</v>
      </c>
      <c r="C251" s="2" t="str">
        <f>Table1[[#This Row],[Agency]]&amp;" - "&amp;Table1[[#This Row],[Bureau]]</f>
        <v>Legislative Branch - Botanic Garden</v>
      </c>
      <c r="D251" s="36">
        <v>1</v>
      </c>
      <c r="E251" s="13">
        <v>18</v>
      </c>
      <c r="F251" s="12" t="str">
        <f>TEXT(Table1[[#This Row],[Numeric Agency]],"000")</f>
        <v>001</v>
      </c>
      <c r="G251" s="12" t="str">
        <f>TEXT(Table1[[#This Row],[Numeric Bureau]],"00")</f>
        <v>18</v>
      </c>
    </row>
    <row r="252" spans="1:7" ht="28" x14ac:dyDescent="0.15">
      <c r="A252" s="1" t="s">
        <v>290</v>
      </c>
      <c r="B252" s="1" t="s">
        <v>299</v>
      </c>
      <c r="C252" s="2" t="str">
        <f>Table1[[#This Row],[Agency]]&amp;" - "&amp;Table1[[#This Row],[Bureau]]</f>
        <v>Legislative Branch - Library of Congress</v>
      </c>
      <c r="D252" s="36">
        <v>1</v>
      </c>
      <c r="E252" s="13">
        <v>25</v>
      </c>
      <c r="F252" s="12" t="str">
        <f>TEXT(Table1[[#This Row],[Numeric Agency]],"000")</f>
        <v>001</v>
      </c>
      <c r="G252" s="12" t="str">
        <f>TEXT(Table1[[#This Row],[Numeric Bureau]],"00")</f>
        <v>25</v>
      </c>
    </row>
    <row r="253" spans="1:7" ht="28" x14ac:dyDescent="0.15">
      <c r="A253" s="1" t="s">
        <v>290</v>
      </c>
      <c r="B253" s="1" t="s">
        <v>300</v>
      </c>
      <c r="C253" s="2" t="str">
        <f>Table1[[#This Row],[Agency]]&amp;" - "&amp;Table1[[#This Row],[Bureau]]</f>
        <v>Legislative Branch - Government Publishing Office</v>
      </c>
      <c r="D253" s="36">
        <v>1</v>
      </c>
      <c r="E253" s="13">
        <v>30</v>
      </c>
      <c r="F253" s="14" t="str">
        <f>TEXT(Table1[[#This Row],[Numeric Agency]],"000")</f>
        <v>001</v>
      </c>
      <c r="G253" s="12" t="str">
        <f>TEXT(Table1[[#This Row],[Numeric Bureau]],"00")</f>
        <v>30</v>
      </c>
    </row>
    <row r="254" spans="1:7" ht="28" x14ac:dyDescent="0.15">
      <c r="A254" s="1" t="s">
        <v>290</v>
      </c>
      <c r="B254" s="1" t="s">
        <v>301</v>
      </c>
      <c r="C254" s="2" t="str">
        <f>Table1[[#This Row],[Agency]]&amp;" - "&amp;Table1[[#This Row],[Bureau]]</f>
        <v>Legislative Branch - Government Accountability Office</v>
      </c>
      <c r="D254" s="36">
        <v>1</v>
      </c>
      <c r="E254" s="13">
        <v>35</v>
      </c>
      <c r="F254" s="14" t="str">
        <f>TEXT(Table1[[#This Row],[Numeric Agency]],"000")</f>
        <v>001</v>
      </c>
      <c r="G254" s="12" t="str">
        <f>TEXT(Table1[[#This Row],[Numeric Bureau]],"00")</f>
        <v>35</v>
      </c>
    </row>
    <row r="255" spans="1:7" ht="28" x14ac:dyDescent="0.15">
      <c r="A255" s="1" t="s">
        <v>290</v>
      </c>
      <c r="B255" s="1" t="s">
        <v>302</v>
      </c>
      <c r="C255" s="2" t="str">
        <f>Table1[[#This Row],[Agency]]&amp;" - "&amp;Table1[[#This Row],[Bureau]]</f>
        <v>Legislative Branch - United States Tax Court</v>
      </c>
      <c r="D255" s="36">
        <v>1</v>
      </c>
      <c r="E255" s="13">
        <v>40</v>
      </c>
      <c r="F255" s="12" t="str">
        <f>TEXT(Table1[[#This Row],[Numeric Agency]],"000")</f>
        <v>001</v>
      </c>
      <c r="G255" s="12" t="str">
        <f>TEXT(Table1[[#This Row],[Numeric Bureau]],"00")</f>
        <v>40</v>
      </c>
    </row>
    <row r="256" spans="1:7" ht="28" x14ac:dyDescent="0.15">
      <c r="A256" s="1" t="s">
        <v>290</v>
      </c>
      <c r="B256" s="1" t="s">
        <v>303</v>
      </c>
      <c r="C256" s="2" t="str">
        <f>Table1[[#This Row],[Agency]]&amp;" - "&amp;Table1[[#This Row],[Bureau]]</f>
        <v>Legislative Branch - Legislative Branch Boards and Commissions</v>
      </c>
      <c r="D256" s="36">
        <v>1</v>
      </c>
      <c r="E256" s="13">
        <v>45</v>
      </c>
      <c r="F256" s="12" t="str">
        <f>TEXT(Table1[[#This Row],[Numeric Agency]],"000")</f>
        <v>001</v>
      </c>
      <c r="G256" s="12" t="str">
        <f>TEXT(Table1[[#This Row],[Numeric Bureau]],"00")</f>
        <v>45</v>
      </c>
    </row>
    <row r="257" spans="1:7" ht="28" x14ac:dyDescent="0.15">
      <c r="A257" s="1" t="s">
        <v>290</v>
      </c>
      <c r="B257" s="1" t="s">
        <v>303</v>
      </c>
      <c r="C257" s="2" t="str">
        <f>Table1[[#This Row],[Agency]]&amp;" - "&amp;Table1[[#This Row],[Bureau]]</f>
        <v>Legislative Branch - Legislative Branch Boards and Commissions</v>
      </c>
      <c r="D257" s="36">
        <v>1</v>
      </c>
      <c r="E257" s="13">
        <v>45</v>
      </c>
      <c r="F257" s="12" t="str">
        <f>TEXT(Table1[[#This Row],[Numeric Agency]],"000")</f>
        <v>001</v>
      </c>
      <c r="G257" s="12" t="str">
        <f>TEXT(Table1[[#This Row],[Numeric Bureau]],"00")</f>
        <v>45</v>
      </c>
    </row>
    <row r="258" spans="1:7" ht="28" x14ac:dyDescent="0.15">
      <c r="A258" s="1" t="s">
        <v>304</v>
      </c>
      <c r="B258" s="1" t="s">
        <v>305</v>
      </c>
      <c r="C258" s="2" t="str">
        <f>Table1[[#This Row],[Agency]]&amp;" - "&amp;Table1[[#This Row],[Bureau]]</f>
        <v>Major Independent Agencies - Social Security Administration</v>
      </c>
      <c r="D258" s="36">
        <v>16</v>
      </c>
      <c r="E258" s="11">
        <v>0</v>
      </c>
      <c r="F258" s="12" t="str">
        <f>TEXT(Table1[[#This Row],[Numeric Agency]],"000")</f>
        <v>016</v>
      </c>
      <c r="G258" s="12" t="str">
        <f>TEXT(Table1[[#This Row],[Numeric Bureau]],"00")</f>
        <v>00</v>
      </c>
    </row>
    <row r="259" spans="1:7" ht="28" x14ac:dyDescent="0.15">
      <c r="A259" s="1" t="s">
        <v>304</v>
      </c>
      <c r="B259" s="1" t="s">
        <v>306</v>
      </c>
      <c r="C259" s="2" t="str">
        <f>Table1[[#This Row],[Agency]]&amp;" - "&amp;Table1[[#This Row],[Bureau]]</f>
        <v>Major Independent Agencies - Environmental Protection Agency</v>
      </c>
      <c r="D259" s="36">
        <v>20</v>
      </c>
      <c r="E259" s="11">
        <v>0</v>
      </c>
      <c r="F259" s="12" t="str">
        <f>TEXT(Table1[[#This Row],[Numeric Agency]],"000")</f>
        <v>020</v>
      </c>
      <c r="G259" s="12" t="str">
        <f>TEXT(Table1[[#This Row],[Numeric Bureau]],"00")</f>
        <v>00</v>
      </c>
    </row>
    <row r="260" spans="1:7" ht="28" x14ac:dyDescent="0.15">
      <c r="A260" s="1" t="s">
        <v>304</v>
      </c>
      <c r="B260" s="1" t="s">
        <v>307</v>
      </c>
      <c r="C260" s="2" t="str">
        <f>Table1[[#This Row],[Agency]]&amp;" - "&amp;Table1[[#This Row],[Bureau]]</f>
        <v>Major Independent Agencies - National Aeronautics and Space Administration</v>
      </c>
      <c r="D260" s="36">
        <v>26</v>
      </c>
      <c r="E260" s="11">
        <v>0</v>
      </c>
      <c r="F260" s="12" t="str">
        <f>TEXT(Table1[[#This Row],[Numeric Agency]],"000")</f>
        <v>026</v>
      </c>
      <c r="G260" s="12" t="str">
        <f>TEXT(Table1[[#This Row],[Numeric Bureau]],"00")</f>
        <v>00</v>
      </c>
    </row>
    <row r="261" spans="1:7" ht="28" x14ac:dyDescent="0.15">
      <c r="A261" s="31" t="s">
        <v>304</v>
      </c>
      <c r="B261" s="1" t="s">
        <v>308</v>
      </c>
      <c r="C261" s="2" t="str">
        <f>Table1[[#This Row],[Agency]]&amp;" - "&amp;Table1[[#This Row],[Bureau]]</f>
        <v>Major Independent Agencies - Office of Personnel Management</v>
      </c>
      <c r="D261" s="36">
        <v>27</v>
      </c>
      <c r="E261" s="11">
        <v>0</v>
      </c>
      <c r="F261" s="12" t="str">
        <f>TEXT(Table1[[#This Row],[Numeric Agency]],"000")</f>
        <v>027</v>
      </c>
      <c r="G261" s="12" t="str">
        <f>TEXT(Table1[[#This Row],[Numeric Bureau]],"00")</f>
        <v>00</v>
      </c>
    </row>
    <row r="262" spans="1:7" ht="28" x14ac:dyDescent="0.15">
      <c r="A262" s="1" t="s">
        <v>304</v>
      </c>
      <c r="B262" s="1" t="s">
        <v>309</v>
      </c>
      <c r="C262" s="2" t="str">
        <f>Table1[[#This Row],[Agency]]&amp;" - "&amp;Table1[[#This Row],[Bureau]]</f>
        <v>Major Independent Agencies - Small Business Administration</v>
      </c>
      <c r="D262" s="36">
        <v>28</v>
      </c>
      <c r="E262" s="11">
        <v>0</v>
      </c>
      <c r="F262" s="12" t="str">
        <f>TEXT(Table1[[#This Row],[Numeric Agency]],"000")</f>
        <v>028</v>
      </c>
      <c r="G262" s="12" t="str">
        <f>TEXT(Table1[[#This Row],[Numeric Bureau]],"00")</f>
        <v>00</v>
      </c>
    </row>
    <row r="263" spans="1:7" ht="28" x14ac:dyDescent="0.15">
      <c r="A263" s="1" t="s">
        <v>304</v>
      </c>
      <c r="B263" s="1" t="s">
        <v>310</v>
      </c>
      <c r="C263" s="2" t="str">
        <f>Table1[[#This Row],[Agency]]&amp;" - "&amp;Table1[[#This Row],[Bureau]]</f>
        <v>Major Independent Agencies - Military Retirement</v>
      </c>
      <c r="D263" s="37">
        <v>200</v>
      </c>
      <c r="E263" s="11">
        <v>5</v>
      </c>
      <c r="F263" s="12" t="str">
        <f>TEXT(Table1[[#This Row],[Numeric Agency]],"000")</f>
        <v>200</v>
      </c>
      <c r="G263" s="12" t="str">
        <f>TEXT(Table1[[#This Row],[Numeric Bureau]],"00")</f>
        <v>05</v>
      </c>
    </row>
    <row r="264" spans="1:7" ht="28" x14ac:dyDescent="0.15">
      <c r="A264" s="1" t="s">
        <v>304</v>
      </c>
      <c r="B264" s="5" t="s">
        <v>311</v>
      </c>
      <c r="C264" s="4" t="str">
        <f>Table1[[#This Row],[Agency]]&amp;" - "&amp;Table1[[#This Row],[Bureau]]</f>
        <v>Major Independent Agencies - Retiree Health Care</v>
      </c>
      <c r="D264" s="37">
        <v>200</v>
      </c>
      <c r="E264" s="11">
        <v>7</v>
      </c>
      <c r="F264" s="12" t="str">
        <f>TEXT(Table1[[#This Row],[Numeric Agency]],"000")</f>
        <v>200</v>
      </c>
      <c r="G264" s="12" t="str">
        <f>TEXT(Table1[[#This Row],[Numeric Bureau]],"00")</f>
        <v>07</v>
      </c>
    </row>
    <row r="265" spans="1:7" ht="28" x14ac:dyDescent="0.15">
      <c r="A265" s="1" t="s">
        <v>304</v>
      </c>
      <c r="B265" s="5" t="s">
        <v>312</v>
      </c>
      <c r="C265" s="4" t="str">
        <f>Table1[[#This Row],[Agency]]&amp;" - "&amp;Table1[[#This Row],[Bureau]]</f>
        <v>Major Independent Agencies - Educational Benefits</v>
      </c>
      <c r="D265" s="37">
        <v>200</v>
      </c>
      <c r="E265" s="13">
        <v>10</v>
      </c>
      <c r="F265" s="12" t="str">
        <f>TEXT(Table1[[#This Row],[Numeric Agency]],"000")</f>
        <v>200</v>
      </c>
      <c r="G265" s="12" t="str">
        <f>TEXT(Table1[[#This Row],[Numeric Bureau]],"00")</f>
        <v>10</v>
      </c>
    </row>
    <row r="266" spans="1:7" ht="42" x14ac:dyDescent="0.15">
      <c r="A266" s="1" t="s">
        <v>304</v>
      </c>
      <c r="B266" s="1" t="s">
        <v>313</v>
      </c>
      <c r="C266" s="2" t="str">
        <f>Table1[[#This Row],[Agency]]&amp;" - "&amp;Table1[[#This Row],[Bureau]]</f>
        <v>Major Independent Agencies - American Battle Monuments Commission</v>
      </c>
      <c r="D266" s="37">
        <v>200</v>
      </c>
      <c r="E266" s="13">
        <v>15</v>
      </c>
      <c r="F266" s="12" t="str">
        <f>TEXT(Table1[[#This Row],[Numeric Agency]],"000")</f>
        <v>200</v>
      </c>
      <c r="G266" s="12" t="str">
        <f>TEXT(Table1[[#This Row],[Numeric Bureau]],"00")</f>
        <v>15</v>
      </c>
    </row>
    <row r="267" spans="1:7" ht="28" x14ac:dyDescent="0.15">
      <c r="A267" s="1" t="s">
        <v>304</v>
      </c>
      <c r="B267" s="1" t="s">
        <v>314</v>
      </c>
      <c r="C267" s="2" t="str">
        <f>Table1[[#This Row],[Agency]]&amp;" - "&amp;Table1[[#This Row],[Bureau]]</f>
        <v>Major Independent Agencies - Armed Forces Retirement Home</v>
      </c>
      <c r="D267" s="37">
        <v>200</v>
      </c>
      <c r="E267" s="13">
        <v>20</v>
      </c>
      <c r="F267" s="12" t="str">
        <f>TEXT(Table1[[#This Row],[Numeric Agency]],"000")</f>
        <v>200</v>
      </c>
      <c r="G267" s="12" t="str">
        <f>TEXT(Table1[[#This Row],[Numeric Bureau]],"00")</f>
        <v>20</v>
      </c>
    </row>
    <row r="268" spans="1:7" ht="28" x14ac:dyDescent="0.15">
      <c r="A268" s="1" t="s">
        <v>304</v>
      </c>
      <c r="B268" s="1" t="s">
        <v>315</v>
      </c>
      <c r="C268" s="2" t="str">
        <f>Table1[[#This Row],[Agency]]&amp;" - "&amp;Table1[[#This Row],[Bureau]]</f>
        <v>Major Independent Agencies - Cemeterial Expenses</v>
      </c>
      <c r="D268" s="37">
        <v>200</v>
      </c>
      <c r="E268" s="13">
        <v>25</v>
      </c>
      <c r="F268" s="12" t="str">
        <f>TEXT(Table1[[#This Row],[Numeric Agency]],"000")</f>
        <v>200</v>
      </c>
      <c r="G268" s="12" t="str">
        <f>TEXT(Table1[[#This Row],[Numeric Bureau]],"00")</f>
        <v>25</v>
      </c>
    </row>
    <row r="269" spans="1:7" ht="42" x14ac:dyDescent="0.15">
      <c r="A269" s="1" t="s">
        <v>304</v>
      </c>
      <c r="B269" s="1" t="s">
        <v>316</v>
      </c>
      <c r="C269" s="2" t="str">
        <f>Table1[[#This Row],[Agency]]&amp;" - "&amp;Table1[[#This Row],[Bureau]]</f>
        <v>Major Independent Agencies - Forest and Wildlife Conservation, Military Reservations</v>
      </c>
      <c r="D269" s="37">
        <v>200</v>
      </c>
      <c r="E269" s="13">
        <v>30</v>
      </c>
      <c r="F269" s="12" t="str">
        <f>TEXT(Table1[[#This Row],[Numeric Agency]],"000")</f>
        <v>200</v>
      </c>
      <c r="G269" s="12" t="str">
        <f>TEXT(Table1[[#This Row],[Numeric Bureau]],"00")</f>
        <v>30</v>
      </c>
    </row>
    <row r="270" spans="1:7" ht="28" x14ac:dyDescent="0.15">
      <c r="A270" s="1" t="s">
        <v>304</v>
      </c>
      <c r="B270" s="1" t="s">
        <v>317</v>
      </c>
      <c r="C270" s="2" t="str">
        <f>Table1[[#This Row],[Agency]]&amp;" - "&amp;Table1[[#This Row],[Bureau]]</f>
        <v>Major Independent Agencies - Selective Service System</v>
      </c>
      <c r="D270" s="37">
        <v>200</v>
      </c>
      <c r="E270" s="13">
        <v>45</v>
      </c>
      <c r="F270" s="12" t="str">
        <f>TEXT(Table1[[#This Row],[Numeric Agency]],"000")</f>
        <v>200</v>
      </c>
      <c r="G270" s="12" t="str">
        <f>TEXT(Table1[[#This Row],[Numeric Bureau]],"00")</f>
        <v>45</v>
      </c>
    </row>
    <row r="271" spans="1:7" ht="28" x14ac:dyDescent="0.15">
      <c r="A271" s="1" t="s">
        <v>304</v>
      </c>
      <c r="B271" s="1" t="s">
        <v>318</v>
      </c>
      <c r="C271" s="2" t="str">
        <f>Table1[[#This Row],[Agency]]&amp;" - "&amp;Table1[[#This Row],[Bureau]]</f>
        <v>Major Independent Agencies - Other Defense Civil Programs</v>
      </c>
      <c r="D271" s="37">
        <v>200</v>
      </c>
      <c r="E271" s="11">
        <v>0</v>
      </c>
      <c r="F271" s="12" t="str">
        <f>TEXT(Table1[[#This Row],[Numeric Agency]],"000")</f>
        <v>200</v>
      </c>
      <c r="G271" s="12" t="str">
        <f>TEXT(Table1[[#This Row],[Numeric Bureau]],"00")</f>
        <v>00</v>
      </c>
    </row>
    <row r="272" spans="1:7" ht="28" x14ac:dyDescent="0.15">
      <c r="A272" s="50" t="s">
        <v>304</v>
      </c>
      <c r="B272" s="50" t="s">
        <v>319</v>
      </c>
      <c r="C272" s="51" t="str">
        <f>Table1[[#This Row],[Agency]]&amp;" - "&amp;Table1[[#This Row],[Bureau]]</f>
        <v>Major Independent Agencies - Corps of Engineers--Civil Works</v>
      </c>
      <c r="D272" s="52">
        <v>202</v>
      </c>
      <c r="E272" s="53">
        <v>0</v>
      </c>
      <c r="F272" s="54" t="str">
        <f>TEXT(Table1[[#This Row],[Numeric Agency]],"000")</f>
        <v>202</v>
      </c>
      <c r="G272" s="54" t="str">
        <f>TEXT(Table1[[#This Row],[Numeric Bureau]],"00")</f>
        <v>00</v>
      </c>
    </row>
    <row r="273" spans="1:7" ht="28" x14ac:dyDescent="0.15">
      <c r="A273" s="1" t="s">
        <v>304</v>
      </c>
      <c r="B273" s="1" t="s">
        <v>320</v>
      </c>
      <c r="C273" s="2" t="str">
        <f>Table1[[#This Row],[Agency]]&amp;" - "&amp;Table1[[#This Row],[Bureau]]</f>
        <v>Major Independent Agencies - National Science Foundation</v>
      </c>
      <c r="D273" s="37">
        <v>422</v>
      </c>
      <c r="E273" s="11">
        <v>0</v>
      </c>
      <c r="F273" s="12" t="str">
        <f>TEXT(Table1[[#This Row],[Numeric Agency]],"000")</f>
        <v>422</v>
      </c>
      <c r="G273" s="12" t="str">
        <f>TEXT(Table1[[#This Row],[Numeric Bureau]],"00")</f>
        <v>00</v>
      </c>
    </row>
    <row r="274" spans="1:7" ht="28" x14ac:dyDescent="0.15">
      <c r="A274" s="1" t="s">
        <v>321</v>
      </c>
      <c r="B274" s="5" t="s">
        <v>322</v>
      </c>
      <c r="C274" s="4" t="str">
        <f>Table1[[#This Row],[Agency]]&amp;" - "&amp;Table1[[#This Row],[Bureau]]</f>
        <v>Other Independent Agencies - Federal Drug Control Programs</v>
      </c>
      <c r="D274" s="37">
        <v>154</v>
      </c>
      <c r="E274" s="11">
        <v>0</v>
      </c>
      <c r="F274" s="12" t="str">
        <f>TEXT(Table1[[#This Row],[Numeric Agency]],"000")</f>
        <v>154</v>
      </c>
      <c r="G274" s="12" t="str">
        <f>TEXT(Table1[[#This Row],[Numeric Bureau]],"00")</f>
        <v>00</v>
      </c>
    </row>
    <row r="275" spans="1:7" ht="28" x14ac:dyDescent="0.15">
      <c r="A275" s="1" t="s">
        <v>321</v>
      </c>
      <c r="B275" s="1" t="s">
        <v>323</v>
      </c>
      <c r="C275" s="2" t="str">
        <f>Table1[[#This Row],[Agency]]&amp;" - "&amp;Table1[[#This Row],[Bureau]]</f>
        <v>Other Independent Agencies - Medical Center Research Organizations</v>
      </c>
      <c r="D275" s="37">
        <v>185</v>
      </c>
      <c r="E275" s="11">
        <v>0</v>
      </c>
      <c r="F275" s="12" t="str">
        <f>TEXT(Table1[[#This Row],[Numeric Agency]],"000")</f>
        <v>185</v>
      </c>
      <c r="G275" s="12" t="str">
        <f>TEXT(Table1[[#This Row],[Numeric Bureau]],"00")</f>
        <v>00</v>
      </c>
    </row>
    <row r="276" spans="1:7" ht="42" x14ac:dyDescent="0.15">
      <c r="A276" s="31" t="s">
        <v>321</v>
      </c>
      <c r="B276" s="1" t="s">
        <v>324</v>
      </c>
      <c r="C276" s="2" t="str">
        <f>Table1[[#This Row],[Agency]]&amp;" - "&amp;Table1[[#This Row],[Bureau]]</f>
        <v>Other Independent Agencies - National Commission on Military, National, and Public Service</v>
      </c>
      <c r="D276" s="37">
        <v>236</v>
      </c>
      <c r="E276" s="11">
        <v>0</v>
      </c>
      <c r="F276" s="12" t="str">
        <f>TEXT(Table1[[#This Row],[Numeric Agency]],"000")</f>
        <v>236</v>
      </c>
      <c r="G276" s="12" t="str">
        <f>TEXT(Table1[[#This Row],[Numeric Bureau]],"00")</f>
        <v>00</v>
      </c>
    </row>
    <row r="277" spans="1:7" ht="42" x14ac:dyDescent="0.15">
      <c r="A277" s="1" t="s">
        <v>321</v>
      </c>
      <c r="B277" s="1" t="s">
        <v>325</v>
      </c>
      <c r="C277" s="2" t="str">
        <f>Table1[[#This Row],[Agency]]&amp;" - "&amp;Table1[[#This Row],[Bureau]]</f>
        <v>Other Independent Agencies - National Security Commission on Artificial Intelligence</v>
      </c>
      <c r="D277" s="37">
        <v>245</v>
      </c>
      <c r="E277" s="11">
        <v>0</v>
      </c>
      <c r="F277" s="12" t="str">
        <f>TEXT(Table1[[#This Row],[Numeric Agency]],"000")</f>
        <v>245</v>
      </c>
      <c r="G277" s="12" t="str">
        <f>TEXT(Table1[[#This Row],[Numeric Bureau]],"00")</f>
        <v>00</v>
      </c>
    </row>
    <row r="278" spans="1:7" ht="42" x14ac:dyDescent="0.15">
      <c r="A278" s="1" t="s">
        <v>321</v>
      </c>
      <c r="B278" s="1" t="s">
        <v>326</v>
      </c>
      <c r="C278" s="2" t="str">
        <f>Table1[[#This Row],[Agency]]&amp;" - "&amp;Table1[[#This Row],[Bureau]]</f>
        <v>Other Independent Agencies - National Commission on Military Aviation Safety</v>
      </c>
      <c r="D278" s="37">
        <v>246</v>
      </c>
      <c r="E278" s="11">
        <v>0</v>
      </c>
      <c r="F278" s="12" t="str">
        <f>TEXT(Table1[[#This Row],[Numeric Agency]],"000")</f>
        <v>246</v>
      </c>
      <c r="G278" s="12" t="str">
        <f>TEXT(Table1[[#This Row],[Numeric Bureau]],"00")</f>
        <v>00</v>
      </c>
    </row>
    <row r="279" spans="1:7" ht="42" x14ac:dyDescent="0.15">
      <c r="A279" s="1" t="s">
        <v>321</v>
      </c>
      <c r="B279" s="1" t="s">
        <v>327</v>
      </c>
      <c r="C279" s="2" t="str">
        <f>Table1[[#This Row],[Agency]]&amp;" - "&amp;Table1[[#This Row],[Bureau]]</f>
        <v>Other Independent Agencies - 400 Years of African-American History Commission</v>
      </c>
      <c r="D279" s="37">
        <v>247</v>
      </c>
      <c r="E279" s="11">
        <v>0</v>
      </c>
      <c r="F279" s="12" t="str">
        <f>TEXT(Table1[[#This Row],[Numeric Agency]],"000")</f>
        <v>247</v>
      </c>
      <c r="G279" s="12" t="str">
        <f>TEXT(Table1[[#This Row],[Numeric Bureau]],"00")</f>
        <v>00</v>
      </c>
    </row>
    <row r="280" spans="1:7" ht="42" x14ac:dyDescent="0.15">
      <c r="A280" s="1" t="s">
        <v>321</v>
      </c>
      <c r="B280" s="1" t="s">
        <v>328</v>
      </c>
      <c r="C280" s="2" t="str">
        <f>Table1[[#This Row],[Agency]]&amp;" - "&amp;Table1[[#This Row],[Bureau]]</f>
        <v>Other Independent Agencies - Commission on Combating Synthetic Opioid Trafficking</v>
      </c>
      <c r="D280" s="37">
        <v>256</v>
      </c>
      <c r="E280" s="11">
        <v>0</v>
      </c>
      <c r="F280" s="12" t="str">
        <f>TEXT(Table1[[#This Row],[Numeric Agency]],"000")</f>
        <v>256</v>
      </c>
      <c r="G280" s="12" t="str">
        <f>TEXT(Table1[[#This Row],[Numeric Bureau]],"00")</f>
        <v>00</v>
      </c>
    </row>
    <row r="281" spans="1:7" ht="28" x14ac:dyDescent="0.15">
      <c r="A281" s="1" t="s">
        <v>321</v>
      </c>
      <c r="B281" s="1" t="s">
        <v>329</v>
      </c>
      <c r="C281" s="2" t="str">
        <f>Table1[[#This Row],[Agency]]&amp;" - "&amp;Table1[[#This Row],[Bureau]]</f>
        <v>Other Independent Agencies - Public Buildings Reform Board</v>
      </c>
      <c r="D281" s="37">
        <v>290</v>
      </c>
      <c r="E281" s="11">
        <v>0</v>
      </c>
      <c r="F281" s="12" t="str">
        <f>TEXT(Table1[[#This Row],[Numeric Agency]],"000")</f>
        <v>290</v>
      </c>
      <c r="G281" s="12" t="str">
        <f>TEXT(Table1[[#This Row],[Numeric Bureau]],"00")</f>
        <v>00</v>
      </c>
    </row>
    <row r="282" spans="1:7" ht="42" x14ac:dyDescent="0.15">
      <c r="A282" s="1" t="s">
        <v>321</v>
      </c>
      <c r="B282" s="5" t="s">
        <v>330</v>
      </c>
      <c r="C282" s="4" t="str">
        <f>Table1[[#This Row],[Agency]]&amp;" - "&amp;Table1[[#This Row],[Bureau]]</f>
        <v>Other Independent Agencies - Administrative Conference of the United States</v>
      </c>
      <c r="D282" s="37">
        <v>302</v>
      </c>
      <c r="E282" s="11">
        <v>0</v>
      </c>
      <c r="F282" s="12" t="str">
        <f>TEXT(Table1[[#This Row],[Numeric Agency]],"000")</f>
        <v>302</v>
      </c>
      <c r="G282" s="12" t="str">
        <f>TEXT(Table1[[#This Row],[Numeric Bureau]],"00")</f>
        <v>00</v>
      </c>
    </row>
    <row r="283" spans="1:7" ht="28" x14ac:dyDescent="0.15">
      <c r="A283" s="1" t="s">
        <v>321</v>
      </c>
      <c r="B283" s="1" t="s">
        <v>331</v>
      </c>
      <c r="C283" s="2" t="str">
        <f>Table1[[#This Row],[Agency]]&amp;" - "&amp;Table1[[#This Row],[Bureau]]</f>
        <v>Other Independent Agencies - Advisory Council on Historic Preservation</v>
      </c>
      <c r="D283" s="37">
        <v>306</v>
      </c>
      <c r="E283" s="11">
        <v>0</v>
      </c>
      <c r="F283" s="12" t="str">
        <f>TEXT(Table1[[#This Row],[Numeric Agency]],"000")</f>
        <v>306</v>
      </c>
      <c r="G283" s="12" t="str">
        <f>TEXT(Table1[[#This Row],[Numeric Bureau]],"00")</f>
        <v>00</v>
      </c>
    </row>
    <row r="284" spans="1:7" ht="28" x14ac:dyDescent="0.15">
      <c r="A284" s="1" t="s">
        <v>321</v>
      </c>
      <c r="B284" s="1" t="s">
        <v>332</v>
      </c>
      <c r="C284" s="2" t="str">
        <f>Table1[[#This Row],[Agency]]&amp;" - "&amp;Table1[[#This Row],[Bureau]]</f>
        <v>Other Independent Agencies - Appalachian Regional Commission</v>
      </c>
      <c r="D284" s="37">
        <v>309</v>
      </c>
      <c r="E284" s="11">
        <v>0</v>
      </c>
      <c r="F284" s="12" t="str">
        <f>TEXT(Table1[[#This Row],[Numeric Agency]],"000")</f>
        <v>309</v>
      </c>
      <c r="G284" s="12" t="str">
        <f>TEXT(Table1[[#This Row],[Numeric Bureau]],"00")</f>
        <v>00</v>
      </c>
    </row>
    <row r="285" spans="1:7" ht="28" x14ac:dyDescent="0.15">
      <c r="A285" s="1" t="s">
        <v>321</v>
      </c>
      <c r="B285" s="5" t="s">
        <v>333</v>
      </c>
      <c r="C285" s="4" t="str">
        <f>Table1[[#This Row],[Agency]]&amp;" - "&amp;Table1[[#This Row],[Bureau]]</f>
        <v>Other Independent Agencies - Access Board</v>
      </c>
      <c r="D285" s="37">
        <v>310</v>
      </c>
      <c r="E285" s="11">
        <v>0</v>
      </c>
      <c r="F285" s="12" t="str">
        <f>TEXT(Table1[[#This Row],[Numeric Agency]],"000")</f>
        <v>310</v>
      </c>
      <c r="G285" s="12" t="str">
        <f>TEXT(Table1[[#This Row],[Numeric Bureau]],"00")</f>
        <v>00</v>
      </c>
    </row>
    <row r="286" spans="1:7" ht="42" x14ac:dyDescent="0.15">
      <c r="A286" s="31" t="s">
        <v>321</v>
      </c>
      <c r="B286" s="1" t="s">
        <v>334</v>
      </c>
      <c r="C286" s="2" t="str">
        <f>Table1[[#This Row],[Agency]]&amp;" - "&amp;Table1[[#This Row],[Bureau]]</f>
        <v>Other Independent Agencies - Barry Goldwater Scholarship and Excellence in Education Foundation</v>
      </c>
      <c r="D286" s="37">
        <v>313</v>
      </c>
      <c r="E286" s="11">
        <v>0</v>
      </c>
      <c r="F286" s="12" t="str">
        <f>TEXT(Table1[[#This Row],[Numeric Agency]],"000")</f>
        <v>313</v>
      </c>
      <c r="G286" s="12" t="str">
        <f>TEXT(Table1[[#This Row],[Numeric Bureau]],"00")</f>
        <v>00</v>
      </c>
    </row>
    <row r="287" spans="1:7" ht="28" x14ac:dyDescent="0.15">
      <c r="A287" s="1" t="s">
        <v>321</v>
      </c>
      <c r="B287" s="1" t="s">
        <v>335</v>
      </c>
      <c r="C287" s="2" t="str">
        <f>Table1[[#This Row],[Agency]]&amp;" - "&amp;Table1[[#This Row],[Bureau]]</f>
        <v>Other Independent Agencies - Central Intelligence Agency</v>
      </c>
      <c r="D287" s="37">
        <v>316</v>
      </c>
      <c r="E287" s="11">
        <v>0</v>
      </c>
      <c r="F287" s="12" t="str">
        <f>TEXT(Table1[[#This Row],[Numeric Agency]],"000")</f>
        <v>316</v>
      </c>
      <c r="G287" s="12" t="str">
        <f>TEXT(Table1[[#This Row],[Numeric Bureau]],"00")</f>
        <v>00</v>
      </c>
    </row>
    <row r="288" spans="1:7" ht="28" x14ac:dyDescent="0.15">
      <c r="A288" s="1" t="s">
        <v>321</v>
      </c>
      <c r="B288" s="1" t="s">
        <v>336</v>
      </c>
      <c r="C288" s="2" t="str">
        <f>Table1[[#This Row],[Agency]]&amp;" - "&amp;Table1[[#This Row],[Bureau]]</f>
        <v>Other Independent Agencies - Commission of Fine Arts</v>
      </c>
      <c r="D288" s="37">
        <v>323</v>
      </c>
      <c r="E288" s="11">
        <v>0</v>
      </c>
      <c r="F288" s="12" t="str">
        <f>TEXT(Table1[[#This Row],[Numeric Agency]],"000")</f>
        <v>323</v>
      </c>
      <c r="G288" s="12" t="str">
        <f>TEXT(Table1[[#This Row],[Numeric Bureau]],"00")</f>
        <v>00</v>
      </c>
    </row>
    <row r="289" spans="1:7" ht="28" x14ac:dyDescent="0.15">
      <c r="A289" s="1" t="s">
        <v>321</v>
      </c>
      <c r="B289" s="1" t="s">
        <v>337</v>
      </c>
      <c r="C289" s="2" t="str">
        <f>Table1[[#This Row],[Agency]]&amp;" - "&amp;Table1[[#This Row],[Bureau]]</f>
        <v>Other Independent Agencies - Commission on Civil Rights</v>
      </c>
      <c r="D289" s="37">
        <v>326</v>
      </c>
      <c r="E289" s="11">
        <v>0</v>
      </c>
      <c r="F289" s="14" t="str">
        <f>TEXT(Table1[[#This Row],[Numeric Agency]],"000")</f>
        <v>326</v>
      </c>
      <c r="G289" s="12" t="str">
        <f>TEXT(Table1[[#This Row],[Numeric Bureau]],"00")</f>
        <v>00</v>
      </c>
    </row>
    <row r="290" spans="1:7" ht="28" x14ac:dyDescent="0.15">
      <c r="A290" s="1" t="s">
        <v>321</v>
      </c>
      <c r="B290" s="1" t="s">
        <v>338</v>
      </c>
      <c r="C290" s="2" t="str">
        <f>Table1[[#This Row],[Agency]]&amp;" - "&amp;Table1[[#This Row],[Bureau]]</f>
        <v>Other Independent Agencies - Puerto Rico Oversight Board</v>
      </c>
      <c r="D290" s="37">
        <v>328</v>
      </c>
      <c r="E290" s="11">
        <v>0</v>
      </c>
      <c r="F290" s="14" t="str">
        <f>TEXT(Table1[[#This Row],[Numeric Agency]],"000")</f>
        <v>328</v>
      </c>
      <c r="G290" s="12" t="str">
        <f>TEXT(Table1[[#This Row],[Numeric Bureau]],"00")</f>
        <v>00</v>
      </c>
    </row>
    <row r="291" spans="1:7" ht="42" x14ac:dyDescent="0.15">
      <c r="A291" s="1" t="s">
        <v>321</v>
      </c>
      <c r="B291" s="1" t="s">
        <v>339</v>
      </c>
      <c r="C291" s="2" t="str">
        <f>Table1[[#This Row],[Agency]]&amp;" - "&amp;Table1[[#This Row],[Bureau]]</f>
        <v>Other Independent Agencies - Committee for Purchase from People who are Blind or Severely Disabled</v>
      </c>
      <c r="D291" s="37">
        <v>338</v>
      </c>
      <c r="E291" s="11">
        <v>0</v>
      </c>
      <c r="F291" s="12" t="str">
        <f>TEXT(Table1[[#This Row],[Numeric Agency]],"000")</f>
        <v>338</v>
      </c>
      <c r="G291" s="12" t="str">
        <f>TEXT(Table1[[#This Row],[Numeric Bureau]],"00")</f>
        <v>00</v>
      </c>
    </row>
    <row r="292" spans="1:7" ht="42" x14ac:dyDescent="0.15">
      <c r="A292" s="1" t="s">
        <v>321</v>
      </c>
      <c r="B292" s="1" t="s">
        <v>340</v>
      </c>
      <c r="C292" s="2" t="str">
        <f>Table1[[#This Row],[Agency]]&amp;" - "&amp;Table1[[#This Row],[Bureau]]</f>
        <v>Other Independent Agencies - Commodity Futures Trading Commission</v>
      </c>
      <c r="D292" s="37">
        <v>339</v>
      </c>
      <c r="E292" s="11">
        <v>0</v>
      </c>
      <c r="F292" s="12" t="str">
        <f>TEXT(Table1[[#This Row],[Numeric Agency]],"000")</f>
        <v>339</v>
      </c>
      <c r="G292" s="12" t="str">
        <f>TEXT(Table1[[#This Row],[Numeric Bureau]],"00")</f>
        <v>00</v>
      </c>
    </row>
    <row r="293" spans="1:7" ht="28" x14ac:dyDescent="0.15">
      <c r="A293" s="1" t="s">
        <v>321</v>
      </c>
      <c r="B293" s="1" t="s">
        <v>341</v>
      </c>
      <c r="C293" s="2" t="str">
        <f>Table1[[#This Row],[Agency]]&amp;" - "&amp;Table1[[#This Row],[Bureau]]</f>
        <v>Other Independent Agencies - Consumer Product Safety Commission</v>
      </c>
      <c r="D293" s="37">
        <v>343</v>
      </c>
      <c r="E293" s="11">
        <v>0</v>
      </c>
      <c r="F293" s="12" t="str">
        <f>TEXT(Table1[[#This Row],[Numeric Agency]],"000")</f>
        <v>343</v>
      </c>
      <c r="G293" s="12" t="str">
        <f>TEXT(Table1[[#This Row],[Numeric Bureau]],"00")</f>
        <v>00</v>
      </c>
    </row>
    <row r="294" spans="1:7" ht="28" x14ac:dyDescent="0.15">
      <c r="A294" s="1" t="s">
        <v>321</v>
      </c>
      <c r="B294" s="1" t="s">
        <v>342</v>
      </c>
      <c r="C294" s="2" t="str">
        <f>Table1[[#This Row],[Agency]]&amp;" - "&amp;Table1[[#This Row],[Bureau]]</f>
        <v>Other Independent Agencies - Corporation for Public Broadcasting</v>
      </c>
      <c r="D294" s="37">
        <v>344</v>
      </c>
      <c r="E294" s="11">
        <v>0</v>
      </c>
      <c r="F294" s="12" t="str">
        <f>TEXT(Table1[[#This Row],[Numeric Agency]],"000")</f>
        <v>344</v>
      </c>
      <c r="G294" s="12" t="str">
        <f>TEXT(Table1[[#This Row],[Numeric Bureau]],"00")</f>
        <v>00</v>
      </c>
    </row>
    <row r="295" spans="1:7" ht="42" x14ac:dyDescent="0.15">
      <c r="A295" s="1" t="s">
        <v>321</v>
      </c>
      <c r="B295" s="1" t="s">
        <v>343</v>
      </c>
      <c r="C295" s="2" t="str">
        <f>Table1[[#This Row],[Agency]]&amp;" - "&amp;Table1[[#This Row],[Bureau]]</f>
        <v>Other Independent Agencies - United States Court of Appeals for Veterans Claims</v>
      </c>
      <c r="D295" s="37">
        <v>345</v>
      </c>
      <c r="E295" s="11">
        <v>0</v>
      </c>
      <c r="F295" s="12" t="str">
        <f>TEXT(Table1[[#This Row],[Numeric Agency]],"000")</f>
        <v>345</v>
      </c>
      <c r="G295" s="12" t="str">
        <f>TEXT(Table1[[#This Row],[Numeric Bureau]],"00")</f>
        <v>00</v>
      </c>
    </row>
    <row r="296" spans="1:7" ht="28" x14ac:dyDescent="0.15">
      <c r="A296" s="1" t="s">
        <v>321</v>
      </c>
      <c r="B296" s="1" t="s">
        <v>344</v>
      </c>
      <c r="C296" s="2" t="str">
        <f>Table1[[#This Row],[Agency]]&amp;" - "&amp;Table1[[#This Row],[Bureau]]</f>
        <v>Other Independent Agencies - Defense Nuclear Facilities Safety Board</v>
      </c>
      <c r="D296" s="37">
        <v>347</v>
      </c>
      <c r="E296" s="11">
        <v>0</v>
      </c>
      <c r="F296" s="12" t="str">
        <f>TEXT(Table1[[#This Row],[Numeric Agency]],"000")</f>
        <v>347</v>
      </c>
      <c r="G296" s="12" t="str">
        <f>TEXT(Table1[[#This Row],[Numeric Bureau]],"00")</f>
        <v>00</v>
      </c>
    </row>
    <row r="297" spans="1:7" ht="28" x14ac:dyDescent="0.15">
      <c r="A297" s="1" t="s">
        <v>321</v>
      </c>
      <c r="B297" s="1" t="s">
        <v>345</v>
      </c>
      <c r="C297" s="2" t="str">
        <f>Table1[[#This Row],[Agency]]&amp;" - "&amp;Table1[[#This Row],[Bureau]]</f>
        <v>Other Independent Agencies - District of Columbia Courts</v>
      </c>
      <c r="D297" s="37">
        <v>349</v>
      </c>
      <c r="E297" s="13">
        <v>10</v>
      </c>
      <c r="F297" s="12" t="str">
        <f>TEXT(Table1[[#This Row],[Numeric Agency]],"000")</f>
        <v>349</v>
      </c>
      <c r="G297" s="12" t="str">
        <f>TEXT(Table1[[#This Row],[Numeric Bureau]],"00")</f>
        <v>10</v>
      </c>
    </row>
    <row r="298" spans="1:7" ht="28" x14ac:dyDescent="0.15">
      <c r="A298" s="1" t="s">
        <v>321</v>
      </c>
      <c r="B298" s="1" t="s">
        <v>345</v>
      </c>
      <c r="C298" s="2" t="str">
        <f>Table1[[#This Row],[Agency]]&amp;" - "&amp;Table1[[#This Row],[Bureau]]</f>
        <v>Other Independent Agencies - District of Columbia Courts</v>
      </c>
      <c r="D298" s="37">
        <v>349</v>
      </c>
      <c r="E298" s="13">
        <v>10</v>
      </c>
      <c r="F298" s="12" t="str">
        <f>TEXT(Table1[[#This Row],[Numeric Agency]],"000")</f>
        <v>349</v>
      </c>
      <c r="G298" s="12" t="str">
        <f>TEXT(Table1[[#This Row],[Numeric Bureau]],"00")</f>
        <v>10</v>
      </c>
    </row>
    <row r="299" spans="1:7" ht="42" x14ac:dyDescent="0.15">
      <c r="A299" s="1" t="s">
        <v>321</v>
      </c>
      <c r="B299" s="1" t="s">
        <v>346</v>
      </c>
      <c r="C299" s="2" t="str">
        <f>Table1[[#This Row],[Agency]]&amp;" - "&amp;Table1[[#This Row],[Bureau]]</f>
        <v>Other Independent Agencies - District of Columbia General and Special Payments</v>
      </c>
      <c r="D299" s="37">
        <v>349</v>
      </c>
      <c r="E299" s="13">
        <v>30</v>
      </c>
      <c r="F299" s="12" t="str">
        <f>TEXT(Table1[[#This Row],[Numeric Agency]],"000")</f>
        <v>349</v>
      </c>
      <c r="G299" s="12" t="str">
        <f>TEXT(Table1[[#This Row],[Numeric Bureau]],"00")</f>
        <v>30</v>
      </c>
    </row>
    <row r="300" spans="1:7" ht="28" x14ac:dyDescent="0.15">
      <c r="A300" s="1" t="s">
        <v>321</v>
      </c>
      <c r="B300" s="1" t="s">
        <v>347</v>
      </c>
      <c r="C300" s="2" t="str">
        <f>Table1[[#This Row],[Agency]]&amp;" - "&amp;Table1[[#This Row],[Bureau]]</f>
        <v>Other Independent Agencies - Equal Employment Opportunity Commission</v>
      </c>
      <c r="D300" s="37">
        <v>350</v>
      </c>
      <c r="E300" s="11">
        <v>0</v>
      </c>
      <c r="F300" s="12" t="str">
        <f>TEXT(Table1[[#This Row],[Numeric Agency]],"000")</f>
        <v>350</v>
      </c>
      <c r="G300" s="12" t="str">
        <f>TEXT(Table1[[#This Row],[Numeric Bureau]],"00")</f>
        <v>00</v>
      </c>
    </row>
    <row r="301" spans="1:7" ht="28" x14ac:dyDescent="0.15">
      <c r="A301" s="1" t="s">
        <v>321</v>
      </c>
      <c r="B301" s="1" t="s">
        <v>348</v>
      </c>
      <c r="C301" s="2" t="str">
        <f>Table1[[#This Row],[Agency]]&amp;" - "&amp;Table1[[#This Row],[Bureau]]</f>
        <v>Other Independent Agencies - Export-Import Bank of the United States</v>
      </c>
      <c r="D301" s="37">
        <v>351</v>
      </c>
      <c r="E301" s="11">
        <v>0</v>
      </c>
      <c r="F301" s="12" t="str">
        <f>TEXT(Table1[[#This Row],[Numeric Agency]],"000")</f>
        <v>351</v>
      </c>
      <c r="G301" s="12" t="str">
        <f>TEXT(Table1[[#This Row],[Numeric Bureau]],"00")</f>
        <v>00</v>
      </c>
    </row>
    <row r="302" spans="1:7" ht="28" x14ac:dyDescent="0.15">
      <c r="A302" s="1" t="s">
        <v>321</v>
      </c>
      <c r="B302" s="1" t="s">
        <v>349</v>
      </c>
      <c r="C302" s="2" t="str">
        <f>Table1[[#This Row],[Agency]]&amp;" - "&amp;Table1[[#This Row],[Bureau]]</f>
        <v>Other Independent Agencies - Farm Credit Administration</v>
      </c>
      <c r="D302" s="37">
        <v>352</v>
      </c>
      <c r="E302" s="11">
        <v>0</v>
      </c>
      <c r="F302" s="12" t="str">
        <f>TEXT(Table1[[#This Row],[Numeric Agency]],"000")</f>
        <v>352</v>
      </c>
      <c r="G302" s="12" t="str">
        <f>TEXT(Table1[[#This Row],[Numeric Bureau]],"00")</f>
        <v>00</v>
      </c>
    </row>
    <row r="303" spans="1:7" ht="28" x14ac:dyDescent="0.15">
      <c r="A303" s="1" t="s">
        <v>321</v>
      </c>
      <c r="B303" s="1" t="s">
        <v>350</v>
      </c>
      <c r="C303" s="2" t="str">
        <f>Table1[[#This Row],[Agency]]&amp;" - "&amp;Table1[[#This Row],[Bureau]]</f>
        <v>Other Independent Agencies - Farm Credit System Insurance Corporation</v>
      </c>
      <c r="D303" s="37">
        <v>355</v>
      </c>
      <c r="E303" s="11">
        <v>0</v>
      </c>
      <c r="F303" s="12" t="str">
        <f>TEXT(Table1[[#This Row],[Numeric Agency]],"000")</f>
        <v>355</v>
      </c>
      <c r="G303" s="12" t="str">
        <f>TEXT(Table1[[#This Row],[Numeric Bureau]],"00")</f>
        <v>00</v>
      </c>
    </row>
    <row r="304" spans="1:7" ht="28" x14ac:dyDescent="0.15">
      <c r="A304" s="1" t="s">
        <v>321</v>
      </c>
      <c r="B304" s="1" t="s">
        <v>351</v>
      </c>
      <c r="C304" s="2" t="str">
        <f>Table1[[#This Row],[Agency]]&amp;" - "&amp;Table1[[#This Row],[Bureau]]</f>
        <v>Other Independent Agencies - Federal Communications Commission</v>
      </c>
      <c r="D304" s="37">
        <v>356</v>
      </c>
      <c r="E304" s="11">
        <v>0</v>
      </c>
      <c r="F304" s="12" t="str">
        <f>TEXT(Table1[[#This Row],[Numeric Agency]],"000")</f>
        <v>356</v>
      </c>
      <c r="G304" s="12" t="str">
        <f>TEXT(Table1[[#This Row],[Numeric Bureau]],"00")</f>
        <v>00</v>
      </c>
    </row>
    <row r="305" spans="1:7" ht="28" x14ac:dyDescent="0.15">
      <c r="A305" s="1" t="s">
        <v>321</v>
      </c>
      <c r="B305" s="1" t="s">
        <v>352</v>
      </c>
      <c r="C305" s="2" t="str">
        <f>Table1[[#This Row],[Agency]]&amp;" - "&amp;Table1[[#This Row],[Bureau]]</f>
        <v>Other Independent Agencies - Deposit Insurance</v>
      </c>
      <c r="D305" s="37">
        <v>357</v>
      </c>
      <c r="E305" s="13">
        <v>20</v>
      </c>
      <c r="F305" s="12" t="str">
        <f>TEXT(Table1[[#This Row],[Numeric Agency]],"000")</f>
        <v>357</v>
      </c>
      <c r="G305" s="12" t="str">
        <f>TEXT(Table1[[#This Row],[Numeric Bureau]],"00")</f>
        <v>20</v>
      </c>
    </row>
    <row r="306" spans="1:7" ht="28" x14ac:dyDescent="0.15">
      <c r="A306" s="1" t="s">
        <v>321</v>
      </c>
      <c r="B306" s="1" t="s">
        <v>353</v>
      </c>
      <c r="C306" s="2" t="str">
        <f>Table1[[#This Row],[Agency]]&amp;" - "&amp;Table1[[#This Row],[Bureau]]</f>
        <v>Other Independent Agencies - FSLIC Resolution</v>
      </c>
      <c r="D306" s="37">
        <v>357</v>
      </c>
      <c r="E306" s="13">
        <v>30</v>
      </c>
      <c r="F306" s="12" t="str">
        <f>TEXT(Table1[[#This Row],[Numeric Agency]],"000")</f>
        <v>357</v>
      </c>
      <c r="G306" s="12" t="str">
        <f>TEXT(Table1[[#This Row],[Numeric Bureau]],"00")</f>
        <v>30</v>
      </c>
    </row>
    <row r="307" spans="1:7" ht="28" x14ac:dyDescent="0.15">
      <c r="A307" s="1" t="s">
        <v>321</v>
      </c>
      <c r="B307" s="1" t="s">
        <v>354</v>
      </c>
      <c r="C307" s="2" t="str">
        <f>Table1[[#This Row],[Agency]]&amp;" - "&amp;Table1[[#This Row],[Bureau]]</f>
        <v>Other Independent Agencies - Orderly Liquidation</v>
      </c>
      <c r="D307" s="37">
        <v>357</v>
      </c>
      <c r="E307" s="13">
        <v>35</v>
      </c>
      <c r="F307" s="12" t="str">
        <f>TEXT(Table1[[#This Row],[Numeric Agency]],"000")</f>
        <v>357</v>
      </c>
      <c r="G307" s="12" t="str">
        <f>TEXT(Table1[[#This Row],[Numeric Bureau]],"00")</f>
        <v>35</v>
      </c>
    </row>
    <row r="308" spans="1:7" ht="28" x14ac:dyDescent="0.15">
      <c r="A308" s="1" t="s">
        <v>321</v>
      </c>
      <c r="B308" s="5" t="s">
        <v>355</v>
      </c>
      <c r="C308" s="4" t="str">
        <f>Table1[[#This Row],[Agency]]&amp;" - "&amp;Table1[[#This Row],[Bureau]]</f>
        <v>Other Independent Agencies - FDIC Office of Inspector General</v>
      </c>
      <c r="D308" s="37">
        <v>357</v>
      </c>
      <c r="E308" s="13">
        <v>40</v>
      </c>
      <c r="F308" s="12" t="str">
        <f>TEXT(Table1[[#This Row],[Numeric Agency]],"000")</f>
        <v>357</v>
      </c>
      <c r="G308" s="12" t="str">
        <f>TEXT(Table1[[#This Row],[Numeric Bureau]],"00")</f>
        <v>40</v>
      </c>
    </row>
    <row r="309" spans="1:7" ht="28" x14ac:dyDescent="0.15">
      <c r="A309" s="1" t="s">
        <v>321</v>
      </c>
      <c r="B309" s="1" t="s">
        <v>356</v>
      </c>
      <c r="C309" s="2" t="str">
        <f>Table1[[#This Row],[Agency]]&amp;" - "&amp;Table1[[#This Row],[Bureau]]</f>
        <v>Other Independent Agencies - Federal Election Commission</v>
      </c>
      <c r="D309" s="37">
        <v>360</v>
      </c>
      <c r="E309" s="11">
        <v>0</v>
      </c>
      <c r="F309" s="12" t="str">
        <f>TEXT(Table1[[#This Row],[Numeric Agency]],"000")</f>
        <v>360</v>
      </c>
      <c r="G309" s="12" t="str">
        <f>TEXT(Table1[[#This Row],[Numeric Bureau]],"00")</f>
        <v>00</v>
      </c>
    </row>
    <row r="310" spans="1:7" ht="42" x14ac:dyDescent="0.15">
      <c r="A310" s="31" t="s">
        <v>321</v>
      </c>
      <c r="B310" s="1" t="s">
        <v>357</v>
      </c>
      <c r="C310" s="2" t="str">
        <f>Table1[[#This Row],[Agency]]&amp;" - "&amp;Table1[[#This Row],[Bureau]]</f>
        <v>Other Independent Agencies - Federal Financial Institutions Examination Council</v>
      </c>
      <c r="D310" s="37">
        <v>362</v>
      </c>
      <c r="E310" s="13">
        <v>10</v>
      </c>
      <c r="F310" s="12" t="str">
        <f>TEXT(Table1[[#This Row],[Numeric Agency]],"000")</f>
        <v>362</v>
      </c>
      <c r="G310" s="12" t="str">
        <f>TEXT(Table1[[#This Row],[Numeric Bureau]],"00")</f>
        <v>10</v>
      </c>
    </row>
    <row r="311" spans="1:7" ht="42" x14ac:dyDescent="0.15">
      <c r="A311" s="1" t="s">
        <v>321</v>
      </c>
      <c r="B311" s="1" t="s">
        <v>358</v>
      </c>
      <c r="C311" s="2" t="str">
        <f>Table1[[#This Row],[Agency]]&amp;" - "&amp;Table1[[#This Row],[Bureau]]</f>
        <v>Other Independent Agencies - Federal Financial Institutions Examination Council Appraisal Subcommittee</v>
      </c>
      <c r="D311" s="37">
        <v>362</v>
      </c>
      <c r="E311" s="13">
        <v>20</v>
      </c>
      <c r="F311" s="12" t="str">
        <f>TEXT(Table1[[#This Row],[Numeric Agency]],"000")</f>
        <v>362</v>
      </c>
      <c r="G311" s="12" t="str">
        <f>TEXT(Table1[[#This Row],[Numeric Bureau]],"00")</f>
        <v>20</v>
      </c>
    </row>
    <row r="312" spans="1:7" ht="28" x14ac:dyDescent="0.15">
      <c r="A312" s="1" t="s">
        <v>321</v>
      </c>
      <c r="B312" s="1" t="s">
        <v>359</v>
      </c>
      <c r="C312" s="2" t="str">
        <f>Table1[[#This Row],[Agency]]&amp;" - "&amp;Table1[[#This Row],[Bureau]]</f>
        <v>Other Independent Agencies - Federal Labor Relations Authority</v>
      </c>
      <c r="D312" s="37">
        <v>365</v>
      </c>
      <c r="E312" s="11">
        <v>0</v>
      </c>
      <c r="F312" s="12" t="str">
        <f>TEXT(Table1[[#This Row],[Numeric Agency]],"000")</f>
        <v>365</v>
      </c>
      <c r="G312" s="12" t="str">
        <f>TEXT(Table1[[#This Row],[Numeric Bureau]],"00")</f>
        <v>00</v>
      </c>
    </row>
    <row r="313" spans="1:7" ht="28" x14ac:dyDescent="0.15">
      <c r="A313" s="1" t="s">
        <v>321</v>
      </c>
      <c r="B313" s="1" t="s">
        <v>360</v>
      </c>
      <c r="C313" s="2" t="str">
        <f>Table1[[#This Row],[Agency]]&amp;" - "&amp;Table1[[#This Row],[Bureau]]</f>
        <v>Other Independent Agencies - Federal Maritime Commission</v>
      </c>
      <c r="D313" s="37">
        <v>366</v>
      </c>
      <c r="E313" s="11">
        <v>0</v>
      </c>
      <c r="F313" s="12" t="str">
        <f>TEXT(Table1[[#This Row],[Numeric Agency]],"000")</f>
        <v>366</v>
      </c>
      <c r="G313" s="12" t="str">
        <f>TEXT(Table1[[#This Row],[Numeric Bureau]],"00")</f>
        <v>00</v>
      </c>
    </row>
    <row r="314" spans="1:7" ht="28" x14ac:dyDescent="0.15">
      <c r="A314" s="1" t="s">
        <v>321</v>
      </c>
      <c r="B314" s="1" t="s">
        <v>361</v>
      </c>
      <c r="C314" s="2" t="str">
        <f>Table1[[#This Row],[Agency]]&amp;" - "&amp;Table1[[#This Row],[Bureau]]</f>
        <v>Other Independent Agencies - Federal Mediation and Conciliation Service</v>
      </c>
      <c r="D314" s="37">
        <v>367</v>
      </c>
      <c r="E314" s="11">
        <v>0</v>
      </c>
      <c r="F314" s="12" t="str">
        <f>TEXT(Table1[[#This Row],[Numeric Agency]],"000")</f>
        <v>367</v>
      </c>
      <c r="G314" s="12" t="str">
        <f>TEXT(Table1[[#This Row],[Numeric Bureau]],"00")</f>
        <v>00</v>
      </c>
    </row>
    <row r="315" spans="1:7" ht="42" x14ac:dyDescent="0.15">
      <c r="A315" s="1" t="s">
        <v>321</v>
      </c>
      <c r="B315" s="1" t="s">
        <v>362</v>
      </c>
      <c r="C315" s="2" t="str">
        <f>Table1[[#This Row],[Agency]]&amp;" - "&amp;Table1[[#This Row],[Bureau]]</f>
        <v>Other Independent Agencies - Federal Mine Safety and Health Review Commission</v>
      </c>
      <c r="D315" s="37">
        <v>368</v>
      </c>
      <c r="E315" s="11">
        <v>0</v>
      </c>
      <c r="F315" s="12" t="str">
        <f>TEXT(Table1[[#This Row],[Numeric Agency]],"000")</f>
        <v>368</v>
      </c>
      <c r="G315" s="12" t="str">
        <f>TEXT(Table1[[#This Row],[Numeric Bureau]],"00")</f>
        <v>00</v>
      </c>
    </row>
    <row r="316" spans="1:7" ht="28" x14ac:dyDescent="0.15">
      <c r="A316" s="1" t="s">
        <v>321</v>
      </c>
      <c r="B316" s="1" t="s">
        <v>363</v>
      </c>
      <c r="C316" s="2" t="str">
        <f>Table1[[#This Row],[Agency]]&amp;" - "&amp;Table1[[#This Row],[Bureau]]</f>
        <v>Other Independent Agencies - Federal Retirement Thrift Investment Board</v>
      </c>
      <c r="D316" s="37">
        <v>369</v>
      </c>
      <c r="E316" s="11">
        <v>0</v>
      </c>
      <c r="F316" s="12" t="str">
        <f>TEXT(Table1[[#This Row],[Numeric Agency]],"000")</f>
        <v>369</v>
      </c>
      <c r="G316" s="12" t="str">
        <f>TEXT(Table1[[#This Row],[Numeric Bureau]],"00")</f>
        <v>00</v>
      </c>
    </row>
    <row r="317" spans="1:7" ht="28" x14ac:dyDescent="0.15">
      <c r="A317" s="1" t="s">
        <v>321</v>
      </c>
      <c r="B317" s="1" t="s">
        <v>364</v>
      </c>
      <c r="C317" s="2" t="str">
        <f>Table1[[#This Row],[Agency]]&amp;" - "&amp;Table1[[#This Row],[Bureau]]</f>
        <v>Other Independent Agencies - Federal Trade Commission</v>
      </c>
      <c r="D317" s="37">
        <v>370</v>
      </c>
      <c r="E317" s="11">
        <v>0</v>
      </c>
      <c r="F317" s="12" t="str">
        <f>TEXT(Table1[[#This Row],[Numeric Agency]],"000")</f>
        <v>370</v>
      </c>
      <c r="G317" s="12" t="str">
        <f>TEXT(Table1[[#This Row],[Numeric Bureau]],"00")</f>
        <v>00</v>
      </c>
    </row>
    <row r="318" spans="1:7" ht="28" x14ac:dyDescent="0.15">
      <c r="A318" s="1" t="s">
        <v>321</v>
      </c>
      <c r="B318" s="1" t="s">
        <v>365</v>
      </c>
      <c r="C318" s="2" t="str">
        <f>Table1[[#This Row],[Agency]]&amp;" - "&amp;Table1[[#This Row],[Bureau]]</f>
        <v>Other Independent Agencies - Harry S Truman Scholarship Foundation</v>
      </c>
      <c r="D318" s="37">
        <v>372</v>
      </c>
      <c r="E318" s="11">
        <v>0</v>
      </c>
      <c r="F318" s="12" t="str">
        <f>TEXT(Table1[[#This Row],[Numeric Agency]],"000")</f>
        <v>372</v>
      </c>
      <c r="G318" s="12" t="str">
        <f>TEXT(Table1[[#This Row],[Numeric Bureau]],"00")</f>
        <v>00</v>
      </c>
    </row>
    <row r="319" spans="1:7" ht="42" x14ac:dyDescent="0.15">
      <c r="A319" s="1" t="s">
        <v>321</v>
      </c>
      <c r="B319" s="1" t="s">
        <v>366</v>
      </c>
      <c r="C319" s="2" t="str">
        <f>Table1[[#This Row],[Agency]]&amp;" - "&amp;Table1[[#This Row],[Bureau]]</f>
        <v>Other Independent Agencies - Institute of American Indian and Alaska Native Culture and Arts Development</v>
      </c>
      <c r="D319" s="37">
        <v>373</v>
      </c>
      <c r="E319" s="11">
        <v>0</v>
      </c>
      <c r="F319" s="12" t="str">
        <f>TEXT(Table1[[#This Row],[Numeric Agency]],"000")</f>
        <v>373</v>
      </c>
      <c r="G319" s="12" t="str">
        <f>TEXT(Table1[[#This Row],[Numeric Bureau]],"00")</f>
        <v>00</v>
      </c>
    </row>
    <row r="320" spans="1:7" ht="42" x14ac:dyDescent="0.15">
      <c r="A320" s="1" t="s">
        <v>321</v>
      </c>
      <c r="B320" s="5" t="s">
        <v>367</v>
      </c>
      <c r="C320" s="4" t="str">
        <f>Table1[[#This Row],[Agency]]&amp;" - "&amp;Table1[[#This Row],[Bureau]]</f>
        <v>Other Independent Agencies - United States Interagency Council on Homelessness</v>
      </c>
      <c r="D320" s="37">
        <v>376</v>
      </c>
      <c r="E320" s="11">
        <v>0</v>
      </c>
      <c r="F320" s="12" t="str">
        <f>TEXT(Table1[[#This Row],[Numeric Agency]],"000")</f>
        <v>376</v>
      </c>
      <c r="G320" s="12" t="str">
        <f>TEXT(Table1[[#This Row],[Numeric Bureau]],"00")</f>
        <v>00</v>
      </c>
    </row>
    <row r="321" spans="1:7" ht="28" x14ac:dyDescent="0.15">
      <c r="A321" s="1" t="s">
        <v>321</v>
      </c>
      <c r="B321" s="1" t="s">
        <v>368</v>
      </c>
      <c r="C321" s="2" t="str">
        <f>Table1[[#This Row],[Agency]]&amp;" - "&amp;Table1[[#This Row],[Bureau]]</f>
        <v>Other Independent Agencies - International Trade Commission</v>
      </c>
      <c r="D321" s="37">
        <v>378</v>
      </c>
      <c r="E321" s="11">
        <v>0</v>
      </c>
      <c r="F321" s="12" t="str">
        <f>TEXT(Table1[[#This Row],[Numeric Agency]],"000")</f>
        <v>378</v>
      </c>
      <c r="G321" s="12" t="str">
        <f>TEXT(Table1[[#This Row],[Numeric Bureau]],"00")</f>
        <v>00</v>
      </c>
    </row>
    <row r="322" spans="1:7" ht="42" x14ac:dyDescent="0.15">
      <c r="A322" s="1" t="s">
        <v>321</v>
      </c>
      <c r="B322" s="1" t="s">
        <v>369</v>
      </c>
      <c r="C322" s="2" t="str">
        <f>Table1[[#This Row],[Agency]]&amp;" - "&amp;Table1[[#This Row],[Bureau]]</f>
        <v>Other Independent Agencies - James Madison Memorial Fellowship Foundation</v>
      </c>
      <c r="D322" s="37">
        <v>381</v>
      </c>
      <c r="E322" s="11">
        <v>0</v>
      </c>
      <c r="F322" s="12" t="str">
        <f>TEXT(Table1[[#This Row],[Numeric Agency]],"000")</f>
        <v>381</v>
      </c>
      <c r="G322" s="12" t="str">
        <f>TEXT(Table1[[#This Row],[Numeric Bureau]],"00")</f>
        <v>00</v>
      </c>
    </row>
    <row r="323" spans="1:7" ht="28" x14ac:dyDescent="0.15">
      <c r="A323" s="1" t="s">
        <v>321</v>
      </c>
      <c r="B323" s="1" t="s">
        <v>370</v>
      </c>
      <c r="C323" s="2" t="str">
        <f>Table1[[#This Row],[Agency]]&amp;" - "&amp;Table1[[#This Row],[Bureau]]</f>
        <v>Other Independent Agencies - Japan-United States Friendship Commission</v>
      </c>
      <c r="D323" s="37">
        <v>382</v>
      </c>
      <c r="E323" s="11">
        <v>0</v>
      </c>
      <c r="F323" s="12" t="str">
        <f>TEXT(Table1[[#This Row],[Numeric Agency]],"000")</f>
        <v>382</v>
      </c>
      <c r="G323" s="12" t="str">
        <f>TEXT(Table1[[#This Row],[Numeric Bureau]],"00")</f>
        <v>00</v>
      </c>
    </row>
    <row r="324" spans="1:7" ht="28" x14ac:dyDescent="0.15">
      <c r="A324" s="1" t="s">
        <v>321</v>
      </c>
      <c r="B324" s="1" t="s">
        <v>371</v>
      </c>
      <c r="C324" s="2" t="str">
        <f>Table1[[#This Row],[Agency]]&amp;" - "&amp;Table1[[#This Row],[Bureau]]</f>
        <v>Other Independent Agencies - Legal Services Corporation</v>
      </c>
      <c r="D324" s="37">
        <v>385</v>
      </c>
      <c r="E324" s="11">
        <v>0</v>
      </c>
      <c r="F324" s="12" t="str">
        <f>TEXT(Table1[[#This Row],[Numeric Agency]],"000")</f>
        <v>385</v>
      </c>
      <c r="G324" s="12" t="str">
        <f>TEXT(Table1[[#This Row],[Numeric Bureau]],"00")</f>
        <v>00</v>
      </c>
    </row>
    <row r="325" spans="1:7" ht="28" x14ac:dyDescent="0.15">
      <c r="A325" s="1" t="s">
        <v>321</v>
      </c>
      <c r="B325" s="1" t="s">
        <v>372</v>
      </c>
      <c r="C325" s="2" t="str">
        <f>Table1[[#This Row],[Agency]]&amp;" - "&amp;Table1[[#This Row],[Bureau]]</f>
        <v>Other Independent Agencies - Marine Mammal Commission</v>
      </c>
      <c r="D325" s="37">
        <v>387</v>
      </c>
      <c r="E325" s="11">
        <v>0</v>
      </c>
      <c r="F325" s="14" t="str">
        <f>TEXT(Table1[[#This Row],[Numeric Agency]],"000")</f>
        <v>387</v>
      </c>
      <c r="G325" s="12" t="str">
        <f>TEXT(Table1[[#This Row],[Numeric Bureau]],"00")</f>
        <v>00</v>
      </c>
    </row>
    <row r="326" spans="1:7" ht="28" x14ac:dyDescent="0.15">
      <c r="A326" s="1" t="s">
        <v>321</v>
      </c>
      <c r="B326" s="1" t="s">
        <v>373</v>
      </c>
      <c r="C326" s="2" t="str">
        <f>Table1[[#This Row],[Agency]]&amp;" - "&amp;Table1[[#This Row],[Bureau]]</f>
        <v>Other Independent Agencies - Merit Systems Protection Board</v>
      </c>
      <c r="D326" s="37">
        <v>389</v>
      </c>
      <c r="E326" s="11">
        <v>0</v>
      </c>
      <c r="F326" s="14" t="str">
        <f>TEXT(Table1[[#This Row],[Numeric Agency]],"000")</f>
        <v>389</v>
      </c>
      <c r="G326" s="12" t="str">
        <f>TEXT(Table1[[#This Row],[Numeric Bureau]],"00")</f>
        <v>00</v>
      </c>
    </row>
    <row r="327" spans="1:7" ht="28" x14ac:dyDescent="0.15">
      <c r="A327" s="1" t="s">
        <v>321</v>
      </c>
      <c r="B327" s="1" t="s">
        <v>374</v>
      </c>
      <c r="C327" s="2" t="str">
        <f>Table1[[#This Row],[Agency]]&amp;" - "&amp;Table1[[#This Row],[Bureau]]</f>
        <v>Other Independent Agencies - National Archives and Records Administration</v>
      </c>
      <c r="D327" s="37">
        <v>393</v>
      </c>
      <c r="E327" s="11">
        <v>0</v>
      </c>
      <c r="F327" s="12" t="str">
        <f>TEXT(Table1[[#This Row],[Numeric Agency]],"000")</f>
        <v>393</v>
      </c>
      <c r="G327" s="12" t="str">
        <f>TEXT(Table1[[#This Row],[Numeric Bureau]],"00")</f>
        <v>00</v>
      </c>
    </row>
    <row r="328" spans="1:7" ht="28" x14ac:dyDescent="0.15">
      <c r="A328" s="1" t="s">
        <v>321</v>
      </c>
      <c r="B328" s="1" t="s">
        <v>375</v>
      </c>
      <c r="C328" s="2" t="str">
        <f>Table1[[#This Row],[Agency]]&amp;" - "&amp;Table1[[#This Row],[Bureau]]</f>
        <v>Other Independent Agencies - National Capital Planning Commission</v>
      </c>
      <c r="D328" s="37">
        <v>394</v>
      </c>
      <c r="E328" s="11">
        <v>0</v>
      </c>
      <c r="F328" s="12" t="str">
        <f>TEXT(Table1[[#This Row],[Numeric Agency]],"000")</f>
        <v>394</v>
      </c>
      <c r="G328" s="12" t="str">
        <f>TEXT(Table1[[#This Row],[Numeric Bureau]],"00")</f>
        <v>00</v>
      </c>
    </row>
    <row r="329" spans="1:7" ht="28" x14ac:dyDescent="0.15">
      <c r="A329" s="1" t="s">
        <v>321</v>
      </c>
      <c r="B329" s="1" t="s">
        <v>376</v>
      </c>
      <c r="C329" s="2" t="str">
        <f>Table1[[#This Row],[Agency]]&amp;" - "&amp;Table1[[#This Row],[Bureau]]</f>
        <v>Other Independent Agencies - National Council on Disability</v>
      </c>
      <c r="D329" s="37">
        <v>413</v>
      </c>
      <c r="E329" s="11">
        <v>0</v>
      </c>
      <c r="F329" s="12" t="str">
        <f>TEXT(Table1[[#This Row],[Numeric Agency]],"000")</f>
        <v>413</v>
      </c>
      <c r="G329" s="12" t="str">
        <f>TEXT(Table1[[#This Row],[Numeric Bureau]],"00")</f>
        <v>00</v>
      </c>
    </row>
    <row r="330" spans="1:7" ht="28" x14ac:dyDescent="0.15">
      <c r="A330" s="1" t="s">
        <v>321</v>
      </c>
      <c r="B330" s="1" t="s">
        <v>377</v>
      </c>
      <c r="C330" s="2" t="str">
        <f>Table1[[#This Row],[Agency]]&amp;" - "&amp;Table1[[#This Row],[Bureau]]</f>
        <v>Other Independent Agencies - National Credit Union Administration</v>
      </c>
      <c r="D330" s="37">
        <v>415</v>
      </c>
      <c r="E330" s="11">
        <v>0</v>
      </c>
      <c r="F330" s="12" t="str">
        <f>TEXT(Table1[[#This Row],[Numeric Agency]],"000")</f>
        <v>415</v>
      </c>
      <c r="G330" s="12" t="str">
        <f>TEXT(Table1[[#This Row],[Numeric Bureau]],"00")</f>
        <v>00</v>
      </c>
    </row>
    <row r="331" spans="1:7" ht="28" x14ac:dyDescent="0.15">
      <c r="A331" s="1" t="s">
        <v>321</v>
      </c>
      <c r="B331" s="1" t="s">
        <v>378</v>
      </c>
      <c r="C331" s="2" t="str">
        <f>Table1[[#This Row],[Agency]]&amp;" - "&amp;Table1[[#This Row],[Bureau]]</f>
        <v>Other Independent Agencies - National Endowment for the Arts</v>
      </c>
      <c r="D331" s="37">
        <v>417</v>
      </c>
      <c r="E331" s="11">
        <v>0</v>
      </c>
      <c r="F331" s="12" t="str">
        <f>TEXT(Table1[[#This Row],[Numeric Agency]],"000")</f>
        <v>417</v>
      </c>
      <c r="G331" s="12" t="str">
        <f>TEXT(Table1[[#This Row],[Numeric Bureau]],"00")</f>
        <v>00</v>
      </c>
    </row>
    <row r="332" spans="1:7" ht="28" x14ac:dyDescent="0.15">
      <c r="A332" s="1" t="s">
        <v>321</v>
      </c>
      <c r="B332" s="1" t="s">
        <v>379</v>
      </c>
      <c r="C332" s="2" t="str">
        <f>Table1[[#This Row],[Agency]]&amp;" - "&amp;Table1[[#This Row],[Bureau]]</f>
        <v>Other Independent Agencies - National Endowment for the Humanities</v>
      </c>
      <c r="D332" s="37">
        <v>418</v>
      </c>
      <c r="E332" s="11">
        <v>0</v>
      </c>
      <c r="F332" s="12" t="str">
        <f>TEXT(Table1[[#This Row],[Numeric Agency]],"000")</f>
        <v>418</v>
      </c>
      <c r="G332" s="12" t="str">
        <f>TEXT(Table1[[#This Row],[Numeric Bureau]],"00")</f>
        <v>00</v>
      </c>
    </row>
    <row r="333" spans="1:7" ht="28" x14ac:dyDescent="0.15">
      <c r="A333" s="1" t="s">
        <v>321</v>
      </c>
      <c r="B333" s="5" t="s">
        <v>380</v>
      </c>
      <c r="C333" s="4" t="str">
        <f>Table1[[#This Row],[Agency]]&amp;" - "&amp;Table1[[#This Row],[Bureau]]</f>
        <v>Other Independent Agencies - National Labor Relations Board</v>
      </c>
      <c r="D333" s="37">
        <v>420</v>
      </c>
      <c r="E333" s="11">
        <v>0</v>
      </c>
      <c r="F333" s="12" t="str">
        <f>TEXT(Table1[[#This Row],[Numeric Agency]],"000")</f>
        <v>420</v>
      </c>
      <c r="G333" s="12" t="str">
        <f>TEXT(Table1[[#This Row],[Numeric Bureau]],"00")</f>
        <v>00</v>
      </c>
    </row>
    <row r="334" spans="1:7" ht="28" x14ac:dyDescent="0.15">
      <c r="A334" s="1" t="s">
        <v>321</v>
      </c>
      <c r="B334" s="5" t="s">
        <v>381</v>
      </c>
      <c r="C334" s="4" t="str">
        <f>Table1[[#This Row],[Agency]]&amp;" - "&amp;Table1[[#This Row],[Bureau]]</f>
        <v>Other Independent Agencies - National Mediation Board</v>
      </c>
      <c r="D334" s="37">
        <v>421</v>
      </c>
      <c r="E334" s="11">
        <v>0</v>
      </c>
      <c r="F334" s="12" t="str">
        <f>TEXT(Table1[[#This Row],[Numeric Agency]],"000")</f>
        <v>421</v>
      </c>
      <c r="G334" s="12" t="str">
        <f>TEXT(Table1[[#This Row],[Numeric Bureau]],"00")</f>
        <v>00</v>
      </c>
    </row>
    <row r="335" spans="1:7" ht="28" x14ac:dyDescent="0.15">
      <c r="A335" s="1" t="s">
        <v>321</v>
      </c>
      <c r="B335" s="1" t="s">
        <v>382</v>
      </c>
      <c r="C335" s="2" t="str">
        <f>Table1[[#This Row],[Agency]]&amp;" - "&amp;Table1[[#This Row],[Bureau]]</f>
        <v>Other Independent Agencies - National Transportation Safety Board</v>
      </c>
      <c r="D335" s="37">
        <v>424</v>
      </c>
      <c r="E335" s="11">
        <v>0</v>
      </c>
      <c r="F335" s="12" t="str">
        <f>TEXT(Table1[[#This Row],[Numeric Agency]],"000")</f>
        <v>424</v>
      </c>
      <c r="G335" s="12" t="str">
        <f>TEXT(Table1[[#This Row],[Numeric Bureau]],"00")</f>
        <v>00</v>
      </c>
    </row>
    <row r="336" spans="1:7" ht="42" x14ac:dyDescent="0.15">
      <c r="A336" s="1" t="s">
        <v>321</v>
      </c>
      <c r="B336" s="1" t="s">
        <v>383</v>
      </c>
      <c r="C336" s="2" t="str">
        <f>Table1[[#This Row],[Agency]]&amp;" - "&amp;Table1[[#This Row],[Bureau]]</f>
        <v>Other Independent Agencies - Neighborhood Reinvestment Corporation</v>
      </c>
      <c r="D336" s="37">
        <v>428</v>
      </c>
      <c r="E336" s="11">
        <v>0</v>
      </c>
      <c r="F336" s="12" t="str">
        <f>TEXT(Table1[[#This Row],[Numeric Agency]],"000")</f>
        <v>428</v>
      </c>
      <c r="G336" s="12" t="str">
        <f>TEXT(Table1[[#This Row],[Numeric Bureau]],"00")</f>
        <v>00</v>
      </c>
    </row>
    <row r="337" spans="1:7" ht="28" x14ac:dyDescent="0.15">
      <c r="A337" s="1" t="s">
        <v>321</v>
      </c>
      <c r="B337" s="1" t="s">
        <v>384</v>
      </c>
      <c r="C337" s="2" t="str">
        <f>Table1[[#This Row],[Agency]]&amp;" - "&amp;Table1[[#This Row],[Bureau]]</f>
        <v>Other Independent Agencies - Nuclear Regulatory Commission</v>
      </c>
      <c r="D337" s="37">
        <v>429</v>
      </c>
      <c r="E337" s="11">
        <v>0</v>
      </c>
      <c r="F337" s="12" t="str">
        <f>TEXT(Table1[[#This Row],[Numeric Agency]],"000")</f>
        <v>429</v>
      </c>
      <c r="G337" s="12" t="str">
        <f>TEXT(Table1[[#This Row],[Numeric Bureau]],"00")</f>
        <v>00</v>
      </c>
    </row>
    <row r="338" spans="1:7" ht="28" x14ac:dyDescent="0.15">
      <c r="A338" s="1" t="s">
        <v>321</v>
      </c>
      <c r="B338" s="1" t="s">
        <v>385</v>
      </c>
      <c r="C338" s="2" t="str">
        <f>Table1[[#This Row],[Agency]]&amp;" - "&amp;Table1[[#This Row],[Bureau]]</f>
        <v>Other Independent Agencies - Nuclear Waste Technical Review Board</v>
      </c>
      <c r="D338" s="37">
        <v>431</v>
      </c>
      <c r="E338" s="11">
        <v>0</v>
      </c>
      <c r="F338" s="12" t="str">
        <f>TEXT(Table1[[#This Row],[Numeric Agency]],"000")</f>
        <v>431</v>
      </c>
      <c r="G338" s="12" t="str">
        <f>TEXT(Table1[[#This Row],[Numeric Bureau]],"00")</f>
        <v>00</v>
      </c>
    </row>
    <row r="339" spans="1:7" ht="42" x14ac:dyDescent="0.15">
      <c r="A339" s="1" t="s">
        <v>321</v>
      </c>
      <c r="B339" s="1" t="s">
        <v>386</v>
      </c>
      <c r="C339" s="2" t="str">
        <f>Table1[[#This Row],[Agency]]&amp;" - "&amp;Table1[[#This Row],[Bureau]]</f>
        <v>Other Independent Agencies - Occupational Safety and Health Review Commission</v>
      </c>
      <c r="D339" s="37">
        <v>432</v>
      </c>
      <c r="E339" s="11">
        <v>0</v>
      </c>
      <c r="F339" s="12" t="str">
        <f>TEXT(Table1[[#This Row],[Numeric Agency]],"000")</f>
        <v>432</v>
      </c>
      <c r="G339" s="12" t="str">
        <f>TEXT(Table1[[#This Row],[Numeric Bureau]],"00")</f>
        <v>00</v>
      </c>
    </row>
    <row r="340" spans="1:7" ht="28" x14ac:dyDescent="0.15">
      <c r="A340" s="1" t="s">
        <v>321</v>
      </c>
      <c r="B340" s="1" t="s">
        <v>387</v>
      </c>
      <c r="C340" s="2" t="str">
        <f>Table1[[#This Row],[Agency]]&amp;" - "&amp;Table1[[#This Row],[Bureau]]</f>
        <v>Other Independent Agencies - Office of Government Ethics</v>
      </c>
      <c r="D340" s="37">
        <v>434</v>
      </c>
      <c r="E340" s="11">
        <v>0</v>
      </c>
      <c r="F340" s="12" t="str">
        <f>TEXT(Table1[[#This Row],[Numeric Agency]],"000")</f>
        <v>434</v>
      </c>
      <c r="G340" s="12" t="str">
        <f>TEXT(Table1[[#This Row],[Numeric Bureau]],"00")</f>
        <v>00</v>
      </c>
    </row>
    <row r="341" spans="1:7" ht="28" x14ac:dyDescent="0.15">
      <c r="A341" s="1" t="s">
        <v>321</v>
      </c>
      <c r="B341" s="1" t="s">
        <v>388</v>
      </c>
      <c r="C341" s="2" t="str">
        <f>Table1[[#This Row],[Agency]]&amp;" - "&amp;Table1[[#This Row],[Bureau]]</f>
        <v>Other Independent Agencies - Office of Navajo and Hopi Indian Relocation</v>
      </c>
      <c r="D341" s="37">
        <v>435</v>
      </c>
      <c r="E341" s="11">
        <v>0</v>
      </c>
      <c r="F341" s="12" t="str">
        <f>TEXT(Table1[[#This Row],[Numeric Agency]],"000")</f>
        <v>435</v>
      </c>
      <c r="G341" s="12" t="str">
        <f>TEXT(Table1[[#This Row],[Numeric Bureau]],"00")</f>
        <v>00</v>
      </c>
    </row>
    <row r="342" spans="1:7" ht="28" x14ac:dyDescent="0.15">
      <c r="A342" s="1" t="s">
        <v>321</v>
      </c>
      <c r="B342" s="1" t="s">
        <v>389</v>
      </c>
      <c r="C342" s="2" t="str">
        <f>Table1[[#This Row],[Agency]]&amp;" - "&amp;Table1[[#This Row],[Bureau]]</f>
        <v>Other Independent Agencies - Office of Special Counsel</v>
      </c>
      <c r="D342" s="37">
        <v>436</v>
      </c>
      <c r="E342" s="11">
        <v>0</v>
      </c>
      <c r="F342" s="12" t="str">
        <f>TEXT(Table1[[#This Row],[Numeric Agency]],"000")</f>
        <v>436</v>
      </c>
      <c r="G342" s="12" t="str">
        <f>TEXT(Table1[[#This Row],[Numeric Bureau]],"00")</f>
        <v>00</v>
      </c>
    </row>
    <row r="343" spans="1:7" ht="28" x14ac:dyDescent="0.15">
      <c r="A343" s="1" t="s">
        <v>321</v>
      </c>
      <c r="B343" s="1" t="s">
        <v>390</v>
      </c>
      <c r="C343" s="2" t="str">
        <f>Table1[[#This Row],[Agency]]&amp;" - "&amp;Table1[[#This Row],[Bureau]]</f>
        <v>Other Independent Agencies - Postal Service</v>
      </c>
      <c r="D343" s="37">
        <v>440</v>
      </c>
      <c r="E343" s="11">
        <v>0</v>
      </c>
      <c r="F343" s="12" t="str">
        <f>TEXT(Table1[[#This Row],[Numeric Agency]],"000")</f>
        <v>440</v>
      </c>
      <c r="G343" s="12" t="str">
        <f>TEXT(Table1[[#This Row],[Numeric Bureau]],"00")</f>
        <v>00</v>
      </c>
    </row>
    <row r="344" spans="1:7" ht="28" x14ac:dyDescent="0.15">
      <c r="A344" s="1" t="s">
        <v>321</v>
      </c>
      <c r="B344" s="1" t="s">
        <v>391</v>
      </c>
      <c r="C344" s="2" t="str">
        <f>Table1[[#This Row],[Agency]]&amp;" - "&amp;Table1[[#This Row],[Bureau]]</f>
        <v>Other Independent Agencies - Railroad Retirement Board</v>
      </c>
      <c r="D344" s="37">
        <v>446</v>
      </c>
      <c r="E344" s="11">
        <v>0</v>
      </c>
      <c r="F344" s="12" t="str">
        <f>TEXT(Table1[[#This Row],[Numeric Agency]],"000")</f>
        <v>446</v>
      </c>
      <c r="G344" s="12" t="str">
        <f>TEXT(Table1[[#This Row],[Numeric Bureau]],"00")</f>
        <v>00</v>
      </c>
    </row>
    <row r="345" spans="1:7" ht="28" x14ac:dyDescent="0.15">
      <c r="A345" s="1" t="s">
        <v>321</v>
      </c>
      <c r="B345" s="1" t="s">
        <v>392</v>
      </c>
      <c r="C345" s="2" t="str">
        <f>Table1[[#This Row],[Agency]]&amp;" - "&amp;Table1[[#This Row],[Bureau]]</f>
        <v>Other Independent Agencies - Securities and Exchange Commission</v>
      </c>
      <c r="D345" s="37">
        <v>449</v>
      </c>
      <c r="E345" s="11">
        <v>0</v>
      </c>
      <c r="F345" s="12" t="str">
        <f>TEXT(Table1[[#This Row],[Numeric Agency]],"000")</f>
        <v>449</v>
      </c>
      <c r="G345" s="12" t="str">
        <f>TEXT(Table1[[#This Row],[Numeric Bureau]],"00")</f>
        <v>00</v>
      </c>
    </row>
    <row r="346" spans="1:7" ht="28" x14ac:dyDescent="0.15">
      <c r="A346" s="1" t="s">
        <v>321</v>
      </c>
      <c r="B346" s="1" t="s">
        <v>393</v>
      </c>
      <c r="C346" s="2" t="str">
        <f>Table1[[#This Row],[Agency]]&amp;" - "&amp;Table1[[#This Row],[Bureau]]</f>
        <v>Other Independent Agencies - Smithsonian Institution</v>
      </c>
      <c r="D346" s="37">
        <v>452</v>
      </c>
      <c r="E346" s="11">
        <v>0</v>
      </c>
      <c r="F346" s="12" t="str">
        <f>TEXT(Table1[[#This Row],[Numeric Agency]],"000")</f>
        <v>452</v>
      </c>
      <c r="G346" s="12" t="str">
        <f>TEXT(Table1[[#This Row],[Numeric Bureau]],"00")</f>
        <v>00</v>
      </c>
    </row>
    <row r="347" spans="1:7" ht="28" x14ac:dyDescent="0.15">
      <c r="A347" s="1" t="s">
        <v>321</v>
      </c>
      <c r="B347" s="1" t="s">
        <v>394</v>
      </c>
      <c r="C347" s="2" t="str">
        <f>Table1[[#This Row],[Agency]]&amp;" - "&amp;Table1[[#This Row],[Bureau]]</f>
        <v>Other Independent Agencies - State Justice Institute</v>
      </c>
      <c r="D347" s="37">
        <v>453</v>
      </c>
      <c r="E347" s="11">
        <v>0</v>
      </c>
      <c r="F347" s="12" t="str">
        <f>TEXT(Table1[[#This Row],[Numeric Agency]],"000")</f>
        <v>453</v>
      </c>
      <c r="G347" s="12" t="str">
        <f>TEXT(Table1[[#This Row],[Numeric Bureau]],"00")</f>
        <v>00</v>
      </c>
    </row>
    <row r="348" spans="1:7" ht="28" x14ac:dyDescent="0.15">
      <c r="A348" s="1" t="s">
        <v>321</v>
      </c>
      <c r="B348" s="1" t="s">
        <v>395</v>
      </c>
      <c r="C348" s="2" t="str">
        <f>Table1[[#This Row],[Agency]]&amp;" - "&amp;Table1[[#This Row],[Bureau]]</f>
        <v>Other Independent Agencies - Tennessee Valley Authority</v>
      </c>
      <c r="D348" s="37">
        <v>455</v>
      </c>
      <c r="E348" s="11">
        <v>0</v>
      </c>
      <c r="F348" s="12" t="str">
        <f>TEXT(Table1[[#This Row],[Numeric Agency]],"000")</f>
        <v>455</v>
      </c>
      <c r="G348" s="12" t="str">
        <f>TEXT(Table1[[#This Row],[Numeric Bureau]],"00")</f>
        <v>00</v>
      </c>
    </row>
    <row r="349" spans="1:7" ht="28" x14ac:dyDescent="0.15">
      <c r="A349" s="1" t="s">
        <v>321</v>
      </c>
      <c r="B349" s="1" t="s">
        <v>396</v>
      </c>
      <c r="C349" s="2" t="str">
        <f>Table1[[#This Row],[Agency]]&amp;" - "&amp;Table1[[#This Row],[Bureau]]</f>
        <v>Other Independent Agencies - United States Holocaust Memorial Museum</v>
      </c>
      <c r="D349" s="37">
        <v>456</v>
      </c>
      <c r="E349" s="11">
        <v>0</v>
      </c>
      <c r="F349" s="12" t="str">
        <f>TEXT(Table1[[#This Row],[Numeric Agency]],"000")</f>
        <v>456</v>
      </c>
      <c r="G349" s="12" t="str">
        <f>TEXT(Table1[[#This Row],[Numeric Bureau]],"00")</f>
        <v>00</v>
      </c>
    </row>
    <row r="350" spans="1:7" ht="28" x14ac:dyDescent="0.15">
      <c r="A350" s="1" t="s">
        <v>321</v>
      </c>
      <c r="B350" s="1" t="s">
        <v>397</v>
      </c>
      <c r="C350" s="2" t="str">
        <f>Table1[[#This Row],[Agency]]&amp;" - "&amp;Table1[[#This Row],[Bureau]]</f>
        <v>Other Independent Agencies - United States Institute of Peace</v>
      </c>
      <c r="D350" s="37">
        <v>458</v>
      </c>
      <c r="E350" s="11">
        <v>0</v>
      </c>
      <c r="F350" s="12" t="str">
        <f>TEXT(Table1[[#This Row],[Numeric Agency]],"000")</f>
        <v>458</v>
      </c>
      <c r="G350" s="12" t="str">
        <f>TEXT(Table1[[#This Row],[Numeric Bureau]],"00")</f>
        <v>00</v>
      </c>
    </row>
    <row r="351" spans="1:7" ht="42" x14ac:dyDescent="0.15">
      <c r="A351" s="1" t="s">
        <v>321</v>
      </c>
      <c r="B351" s="1" t="s">
        <v>398</v>
      </c>
      <c r="C351" s="2" t="str">
        <f>Table1[[#This Row],[Agency]]&amp;" - "&amp;Table1[[#This Row],[Bureau]]</f>
        <v>Other Independent Agencies - Intelligence Community Management Account</v>
      </c>
      <c r="D351" s="37">
        <v>467</v>
      </c>
      <c r="E351" s="11">
        <v>0</v>
      </c>
      <c r="F351" s="12" t="str">
        <f>TEXT(Table1[[#This Row],[Numeric Agency]],"000")</f>
        <v>467</v>
      </c>
      <c r="G351" s="12" t="str">
        <f>TEXT(Table1[[#This Row],[Numeric Bureau]],"00")</f>
        <v>00</v>
      </c>
    </row>
    <row r="352" spans="1:7" ht="28" x14ac:dyDescent="0.15">
      <c r="A352" s="1" t="s">
        <v>321</v>
      </c>
      <c r="B352" s="1" t="s">
        <v>232</v>
      </c>
      <c r="C352" s="2" t="str">
        <f>Table1[[#This Row],[Agency]]&amp;" - "&amp;Table1[[#This Row],[Bureau]]</f>
        <v>Other Independent Agencies - Surface Transportation Board</v>
      </c>
      <c r="D352" s="37">
        <v>472</v>
      </c>
      <c r="E352" s="11">
        <v>0</v>
      </c>
      <c r="F352" s="12" t="str">
        <f>TEXT(Table1[[#This Row],[Numeric Agency]],"000")</f>
        <v>472</v>
      </c>
      <c r="G352" s="12" t="str">
        <f>TEXT(Table1[[#This Row],[Numeric Bureau]],"00")</f>
        <v>00</v>
      </c>
    </row>
    <row r="353" spans="1:7" ht="28" x14ac:dyDescent="0.15">
      <c r="A353" s="1" t="s">
        <v>321</v>
      </c>
      <c r="B353" s="1" t="s">
        <v>399</v>
      </c>
      <c r="C353" s="2" t="str">
        <f>Table1[[#This Row],[Agency]]&amp;" - "&amp;Table1[[#This Row],[Bureau]]</f>
        <v>Other Independent Agencies - Federal Permitting Improvement Council</v>
      </c>
      <c r="D353" s="37">
        <v>473</v>
      </c>
      <c r="E353" s="11">
        <v>0</v>
      </c>
      <c r="F353" s="12" t="str">
        <f>TEXT(Table1[[#This Row],[Numeric Agency]],"000")</f>
        <v>473</v>
      </c>
      <c r="G353" s="12" t="str">
        <f>TEXT(Table1[[#This Row],[Numeric Bureau]],"00")</f>
        <v>00</v>
      </c>
    </row>
    <row r="354" spans="1:7" ht="28" x14ac:dyDescent="0.15">
      <c r="A354" s="1" t="s">
        <v>321</v>
      </c>
      <c r="B354" s="1" t="s">
        <v>400</v>
      </c>
      <c r="C354" s="2" t="str">
        <f>Table1[[#This Row],[Agency]]&amp;" - "&amp;Table1[[#This Row],[Bureau]]</f>
        <v>Other Independent Agencies - Institute of Museum and Library Services</v>
      </c>
      <c r="D354" s="37">
        <v>474</v>
      </c>
      <c r="E354" s="11">
        <v>0</v>
      </c>
      <c r="F354" s="12" t="str">
        <f>TEXT(Table1[[#This Row],[Numeric Agency]],"000")</f>
        <v>474</v>
      </c>
      <c r="G354" s="12" t="str">
        <f>TEXT(Table1[[#This Row],[Numeric Bureau]],"00")</f>
        <v>00</v>
      </c>
    </row>
    <row r="355" spans="1:7" ht="42" x14ac:dyDescent="0.15">
      <c r="A355" s="1" t="s">
        <v>321</v>
      </c>
      <c r="B355" s="1" t="s">
        <v>401</v>
      </c>
      <c r="C355" s="2" t="str">
        <f>Table1[[#This Row],[Agency]]&amp;" - "&amp;Table1[[#This Row],[Bureau]]</f>
        <v>Other Independent Agencies - United Mine Workers of America Benefit Funds</v>
      </c>
      <c r="D355" s="37">
        <v>476</v>
      </c>
      <c r="E355" s="11">
        <v>0</v>
      </c>
      <c r="F355" s="12" t="str">
        <f>TEXT(Table1[[#This Row],[Numeric Agency]],"000")</f>
        <v>476</v>
      </c>
      <c r="G355" s="12" t="str">
        <f>TEXT(Table1[[#This Row],[Numeric Bureau]],"00")</f>
        <v>00</v>
      </c>
    </row>
    <row r="356" spans="1:7" ht="42" x14ac:dyDescent="0.15">
      <c r="A356" s="1" t="s">
        <v>321</v>
      </c>
      <c r="B356" s="1" t="s">
        <v>402</v>
      </c>
      <c r="C356" s="2" t="str">
        <f>Table1[[#This Row],[Agency]]&amp;" - "&amp;Table1[[#This Row],[Bureau]]</f>
        <v>Other Independent Agencies - Military Compensation and Retirement Modernization Commission</v>
      </c>
      <c r="D356" s="37">
        <v>479</v>
      </c>
      <c r="E356" s="11">
        <v>0</v>
      </c>
      <c r="F356" s="12" t="str">
        <f>TEXT(Table1[[#This Row],[Numeric Agency]],"000")</f>
        <v>479</v>
      </c>
      <c r="G356" s="12" t="str">
        <f>TEXT(Table1[[#This Row],[Numeric Bureau]],"00")</f>
        <v>00</v>
      </c>
    </row>
    <row r="357" spans="1:7" ht="42" x14ac:dyDescent="0.15">
      <c r="A357" s="1" t="s">
        <v>321</v>
      </c>
      <c r="B357" s="1" t="s">
        <v>403</v>
      </c>
      <c r="C357" s="2" t="str">
        <f>Table1[[#This Row],[Agency]]&amp;" - "&amp;Table1[[#This Row],[Bureau]]</f>
        <v>Other Independent Agencies - Corporation for National and Community Service</v>
      </c>
      <c r="D357" s="37">
        <v>485</v>
      </c>
      <c r="E357" s="11">
        <v>0</v>
      </c>
      <c r="F357" s="12" t="str">
        <f>TEXT(Table1[[#This Row],[Numeric Agency]],"000")</f>
        <v>485</v>
      </c>
      <c r="G357" s="12" t="str">
        <f>TEXT(Table1[[#This Row],[Numeric Bureau]],"00")</f>
        <v>00</v>
      </c>
    </row>
    <row r="358" spans="1:7" ht="28" x14ac:dyDescent="0.15">
      <c r="A358" s="1" t="s">
        <v>321</v>
      </c>
      <c r="B358" s="1" t="s">
        <v>404</v>
      </c>
      <c r="C358" s="2" t="str">
        <f>Table1[[#This Row],[Agency]]&amp;" - "&amp;Table1[[#This Row],[Bureau]]</f>
        <v>Other Independent Agencies - United States Enrichment Corporation Fund</v>
      </c>
      <c r="D358" s="37">
        <v>486</v>
      </c>
      <c r="E358" s="11">
        <v>0</v>
      </c>
      <c r="F358" s="12" t="str">
        <f>TEXT(Table1[[#This Row],[Numeric Agency]],"000")</f>
        <v>486</v>
      </c>
      <c r="G358" s="12" t="str">
        <f>TEXT(Table1[[#This Row],[Numeric Bureau]],"00")</f>
        <v>00</v>
      </c>
    </row>
    <row r="359" spans="1:7" ht="42" x14ac:dyDescent="0.15">
      <c r="A359" s="1" t="s">
        <v>321</v>
      </c>
      <c r="B359" s="1" t="s">
        <v>405</v>
      </c>
      <c r="C359" s="2" t="str">
        <f>Table1[[#This Row],[Agency]]&amp;" - "&amp;Table1[[#This Row],[Bureau]]</f>
        <v>Other Independent Agencies - Morris K. Udall and Stewart L. Udall Foundation</v>
      </c>
      <c r="D359" s="37">
        <v>487</v>
      </c>
      <c r="E359" s="11">
        <v>0</v>
      </c>
      <c r="F359" s="12" t="str">
        <f>TEXT(Table1[[#This Row],[Numeric Agency]],"000")</f>
        <v>487</v>
      </c>
      <c r="G359" s="12" t="str">
        <f>TEXT(Table1[[#This Row],[Numeric Bureau]],"00")</f>
        <v>00</v>
      </c>
    </row>
    <row r="360" spans="1:7" ht="28" x14ac:dyDescent="0.15">
      <c r="A360" s="1" t="s">
        <v>321</v>
      </c>
      <c r="B360" s="1" t="s">
        <v>406</v>
      </c>
      <c r="C360" s="2" t="str">
        <f>Table1[[#This Row],[Agency]]&amp;" - "&amp;Table1[[#This Row],[Bureau]]</f>
        <v>Other Independent Agencies - Other Commissions and Boards</v>
      </c>
      <c r="D360" s="37">
        <v>505</v>
      </c>
      <c r="E360" s="11">
        <v>0</v>
      </c>
      <c r="F360" s="14" t="str">
        <f>TEXT(Table1[[#This Row],[Numeric Agency]],"000")</f>
        <v>505</v>
      </c>
      <c r="G360" s="12" t="str">
        <f>TEXT(Table1[[#This Row],[Numeric Bureau]],"00")</f>
        <v>00</v>
      </c>
    </row>
    <row r="361" spans="1:7" ht="28" x14ac:dyDescent="0.15">
      <c r="A361" s="1" t="s">
        <v>321</v>
      </c>
      <c r="B361" s="1" t="s">
        <v>406</v>
      </c>
      <c r="C361" s="2" t="str">
        <f>Table1[[#This Row],[Agency]]&amp;" - "&amp;Table1[[#This Row],[Bureau]]</f>
        <v>Other Independent Agencies - Other Commissions and Boards</v>
      </c>
      <c r="D361" s="37">
        <v>505</v>
      </c>
      <c r="E361" s="11">
        <v>0</v>
      </c>
      <c r="F361" s="14" t="str">
        <f>TEXT(Table1[[#This Row],[Numeric Agency]],"000")</f>
        <v>505</v>
      </c>
      <c r="G361" s="12" t="str">
        <f>TEXT(Table1[[#This Row],[Numeric Bureau]],"00")</f>
        <v>00</v>
      </c>
    </row>
    <row r="362" spans="1:7" ht="28" x14ac:dyDescent="0.15">
      <c r="A362" s="1" t="s">
        <v>321</v>
      </c>
      <c r="B362" s="1" t="s">
        <v>407</v>
      </c>
      <c r="C362" s="2" t="str">
        <f>Table1[[#This Row],[Agency]]&amp;" - "&amp;Table1[[#This Row],[Bureau]]</f>
        <v>Other Independent Agencies - Chemical Safety and Hazard Investigation Board</v>
      </c>
      <c r="D362" s="37">
        <v>510</v>
      </c>
      <c r="E362" s="11">
        <v>0</v>
      </c>
      <c r="F362" s="12" t="str">
        <f>TEXT(Table1[[#This Row],[Numeric Agency]],"000")</f>
        <v>510</v>
      </c>
      <c r="G362" s="12" t="str">
        <f>TEXT(Table1[[#This Row],[Numeric Bureau]],"00")</f>
        <v>00</v>
      </c>
    </row>
    <row r="363" spans="1:7" ht="42" x14ac:dyDescent="0.15">
      <c r="A363" s="1" t="s">
        <v>321</v>
      </c>
      <c r="B363" s="1" t="s">
        <v>408</v>
      </c>
      <c r="C363" s="2" t="str">
        <f>Table1[[#This Row],[Agency]]&amp;" - "&amp;Table1[[#This Row],[Bureau]]</f>
        <v>Other Independent Agencies - Court Services and Offender Supervision Agency for the District of Columbia</v>
      </c>
      <c r="D363" s="37">
        <v>511</v>
      </c>
      <c r="E363" s="11">
        <v>0</v>
      </c>
      <c r="F363" s="12" t="str">
        <f>TEXT(Table1[[#This Row],[Numeric Agency]],"000")</f>
        <v>511</v>
      </c>
      <c r="G363" s="12" t="str">
        <f>TEXT(Table1[[#This Row],[Numeric Bureau]],"00")</f>
        <v>00</v>
      </c>
    </row>
    <row r="364" spans="1:7" ht="28" x14ac:dyDescent="0.15">
      <c r="A364" s="1" t="s">
        <v>321</v>
      </c>
      <c r="B364" s="1" t="s">
        <v>409</v>
      </c>
      <c r="C364" s="2" t="str">
        <f>Table1[[#This Row],[Agency]]&amp;" - "&amp;Table1[[#This Row],[Bureau]]</f>
        <v>Other Independent Agencies - Presidio Trust</v>
      </c>
      <c r="D364" s="37">
        <v>512</v>
      </c>
      <c r="E364" s="11">
        <v>0</v>
      </c>
      <c r="F364" s="12" t="str">
        <f>TEXT(Table1[[#This Row],[Numeric Agency]],"000")</f>
        <v>512</v>
      </c>
      <c r="G364" s="12" t="str">
        <f>TEXT(Table1[[#This Row],[Numeric Bureau]],"00")</f>
        <v>00</v>
      </c>
    </row>
    <row r="365" spans="1:7" ht="28" x14ac:dyDescent="0.15">
      <c r="A365" s="1" t="s">
        <v>321</v>
      </c>
      <c r="B365" s="1" t="s">
        <v>410</v>
      </c>
      <c r="C365" s="2" t="str">
        <f>Table1[[#This Row],[Agency]]&amp;" - "&amp;Table1[[#This Row],[Bureau]]</f>
        <v>Other Independent Agencies - Denali Commission</v>
      </c>
      <c r="D365" s="37">
        <v>513</v>
      </c>
      <c r="E365" s="11">
        <v>0</v>
      </c>
      <c r="F365" s="12" t="str">
        <f>TEXT(Table1[[#This Row],[Numeric Agency]],"000")</f>
        <v>513</v>
      </c>
      <c r="G365" s="12" t="str">
        <f>TEXT(Table1[[#This Row],[Numeric Bureau]],"00")</f>
        <v>00</v>
      </c>
    </row>
    <row r="366" spans="1:7" ht="28" x14ac:dyDescent="0.15">
      <c r="A366" s="1" t="s">
        <v>321</v>
      </c>
      <c r="B366" s="1" t="s">
        <v>411</v>
      </c>
      <c r="C366" s="2" t="str">
        <f>Table1[[#This Row],[Agency]]&amp;" - "&amp;Table1[[#This Row],[Bureau]]</f>
        <v>Other Independent Agencies - United States Agency for Global Media</v>
      </c>
      <c r="D366" s="37">
        <v>514</v>
      </c>
      <c r="E366" s="11">
        <v>0</v>
      </c>
      <c r="F366" s="12" t="str">
        <f>TEXT(Table1[[#This Row],[Numeric Agency]],"000")</f>
        <v>514</v>
      </c>
      <c r="G366" s="12" t="str">
        <f>TEXT(Table1[[#This Row],[Numeric Bureau]],"00")</f>
        <v>00</v>
      </c>
    </row>
    <row r="367" spans="1:7" ht="28" x14ac:dyDescent="0.15">
      <c r="A367" s="1" t="s">
        <v>321</v>
      </c>
      <c r="B367" s="1" t="s">
        <v>412</v>
      </c>
      <c r="C367" s="2" t="str">
        <f>Table1[[#This Row],[Agency]]&amp;" - "&amp;Table1[[#This Row],[Bureau]]</f>
        <v>Other Independent Agencies - Delta Regional Authority</v>
      </c>
      <c r="D367" s="37">
        <v>517</v>
      </c>
      <c r="E367" s="11">
        <v>0</v>
      </c>
      <c r="F367" s="12" t="str">
        <f>TEXT(Table1[[#This Row],[Numeric Agency]],"000")</f>
        <v>517</v>
      </c>
      <c r="G367" s="12" t="str">
        <f>TEXT(Table1[[#This Row],[Numeric Bureau]],"00")</f>
        <v>00</v>
      </c>
    </row>
    <row r="368" spans="1:7" ht="28" x14ac:dyDescent="0.15">
      <c r="A368" s="1" t="s">
        <v>321</v>
      </c>
      <c r="B368" s="5" t="s">
        <v>413</v>
      </c>
      <c r="C368" s="4" t="str">
        <f>Table1[[#This Row],[Agency]]&amp;" - "&amp;Table1[[#This Row],[Bureau]]</f>
        <v>Other Independent Agencies - Vietnam Education Foundation</v>
      </c>
      <c r="D368" s="37">
        <v>519</v>
      </c>
      <c r="E368" s="11">
        <v>0</v>
      </c>
      <c r="F368" s="12" t="str">
        <f>TEXT(Table1[[#This Row],[Numeric Agency]],"000")</f>
        <v>519</v>
      </c>
      <c r="G368" s="12" t="str">
        <f>TEXT(Table1[[#This Row],[Numeric Bureau]],"00")</f>
        <v>00</v>
      </c>
    </row>
    <row r="369" spans="1:7" ht="28" x14ac:dyDescent="0.15">
      <c r="A369" s="1" t="s">
        <v>321</v>
      </c>
      <c r="B369" s="1" t="s">
        <v>414</v>
      </c>
      <c r="C369" s="2" t="str">
        <f>Table1[[#This Row],[Agency]]&amp;" - "&amp;Table1[[#This Row],[Bureau]]</f>
        <v>Other Independent Agencies - Election Assistance Commission</v>
      </c>
      <c r="D369" s="37">
        <v>525</v>
      </c>
      <c r="E369" s="11">
        <v>0</v>
      </c>
      <c r="F369" s="12" t="str">
        <f>TEXT(Table1[[#This Row],[Numeric Agency]],"000")</f>
        <v>525</v>
      </c>
      <c r="G369" s="12" t="str">
        <f>TEXT(Table1[[#This Row],[Numeric Bureau]],"00")</f>
        <v>00</v>
      </c>
    </row>
    <row r="370" spans="1:7" ht="28" x14ac:dyDescent="0.15">
      <c r="A370" s="1" t="s">
        <v>321</v>
      </c>
      <c r="B370" s="1" t="s">
        <v>415</v>
      </c>
      <c r="C370" s="2" t="str">
        <f>Table1[[#This Row],[Agency]]&amp;" - "&amp;Table1[[#This Row],[Bureau]]</f>
        <v>Other Independent Agencies - Public Company Accounting Oversight Board</v>
      </c>
      <c r="D370" s="37">
        <v>526</v>
      </c>
      <c r="E370" s="11">
        <v>0</v>
      </c>
      <c r="F370" s="12" t="str">
        <f>TEXT(Table1[[#This Row],[Numeric Agency]],"000")</f>
        <v>526</v>
      </c>
      <c r="G370" s="12" t="str">
        <f>TEXT(Table1[[#This Row],[Numeric Bureau]],"00")</f>
        <v>00</v>
      </c>
    </row>
    <row r="371" spans="1:7" ht="28" x14ac:dyDescent="0.15">
      <c r="A371" s="1" t="s">
        <v>321</v>
      </c>
      <c r="B371" s="1" t="s">
        <v>416</v>
      </c>
      <c r="C371" s="2" t="str">
        <f>Table1[[#This Row],[Agency]]&amp;" - "&amp;Table1[[#This Row],[Bureau]]</f>
        <v>Other Independent Agencies - Standard Setting Body</v>
      </c>
      <c r="D371" s="37">
        <v>527</v>
      </c>
      <c r="E371" s="11">
        <v>0</v>
      </c>
      <c r="F371" s="12" t="str">
        <f>TEXT(Table1[[#This Row],[Numeric Agency]],"000")</f>
        <v>527</v>
      </c>
      <c r="G371" s="12" t="str">
        <f>TEXT(Table1[[#This Row],[Numeric Bureau]],"00")</f>
        <v>00</v>
      </c>
    </row>
    <row r="372" spans="1:7" ht="28" x14ac:dyDescent="0.15">
      <c r="A372" s="1" t="s">
        <v>321</v>
      </c>
      <c r="B372" s="1" t="s">
        <v>417</v>
      </c>
      <c r="C372" s="2" t="str">
        <f>Table1[[#This Row],[Agency]]&amp;" - "&amp;Table1[[#This Row],[Bureau]]</f>
        <v>Other Independent Agencies - Affordable Housing Program</v>
      </c>
      <c r="D372" s="37">
        <v>530</v>
      </c>
      <c r="E372" s="11">
        <v>0</v>
      </c>
      <c r="F372" s="12" t="str">
        <f>TEXT(Table1[[#This Row],[Numeric Agency]],"000")</f>
        <v>530</v>
      </c>
      <c r="G372" s="12" t="str">
        <f>TEXT(Table1[[#This Row],[Numeric Bureau]],"00")</f>
        <v>00</v>
      </c>
    </row>
    <row r="373" spans="1:7" ht="28" x14ac:dyDescent="0.15">
      <c r="A373" s="1" t="s">
        <v>321</v>
      </c>
      <c r="B373" s="1" t="s">
        <v>418</v>
      </c>
      <c r="C373" s="2" t="str">
        <f>Table1[[#This Row],[Agency]]&amp;" - "&amp;Table1[[#This Row],[Bureau]]</f>
        <v>Other Independent Agencies - Electric Reliability Organization</v>
      </c>
      <c r="D373" s="37">
        <v>531</v>
      </c>
      <c r="E373" s="11">
        <v>0</v>
      </c>
      <c r="F373" s="12" t="str">
        <f>TEXT(Table1[[#This Row],[Numeric Agency]],"000")</f>
        <v>531</v>
      </c>
      <c r="G373" s="12" t="str">
        <f>TEXT(Table1[[#This Row],[Numeric Bureau]],"00")</f>
        <v>00</v>
      </c>
    </row>
    <row r="374" spans="1:7" ht="42" x14ac:dyDescent="0.15">
      <c r="A374" s="1" t="s">
        <v>321</v>
      </c>
      <c r="B374" s="1" t="s">
        <v>419</v>
      </c>
      <c r="C374" s="2" t="str">
        <f>Table1[[#This Row],[Agency]]&amp;" - "&amp;Table1[[#This Row],[Bureau]]</f>
        <v>Other Independent Agencies - Office of the Federal Coordinator for Alaska Natural Gas Transportation</v>
      </c>
      <c r="D374" s="37">
        <v>534</v>
      </c>
      <c r="E374" s="11">
        <v>0</v>
      </c>
      <c r="F374" s="12" t="str">
        <f>TEXT(Table1[[#This Row],[Numeric Agency]],"000")</f>
        <v>534</v>
      </c>
      <c r="G374" s="12" t="str">
        <f>TEXT(Table1[[#This Row],[Numeric Bureau]],"00")</f>
        <v>00</v>
      </c>
    </row>
    <row r="375" spans="1:7" ht="28" x14ac:dyDescent="0.15">
      <c r="A375" s="1" t="s">
        <v>321</v>
      </c>
      <c r="B375" s="1" t="s">
        <v>420</v>
      </c>
      <c r="C375" s="2" t="str">
        <f>Table1[[#This Row],[Agency]]&amp;" - "&amp;Table1[[#This Row],[Bureau]]</f>
        <v>Other Independent Agencies - Privacy and Civil Liberties Oversight Board</v>
      </c>
      <c r="D375" s="37">
        <v>535</v>
      </c>
      <c r="E375" s="11">
        <v>0</v>
      </c>
      <c r="F375" s="12" t="str">
        <f>TEXT(Table1[[#This Row],[Numeric Agency]],"000")</f>
        <v>535</v>
      </c>
      <c r="G375" s="12" t="str">
        <f>TEXT(Table1[[#This Row],[Numeric Bureau]],"00")</f>
        <v>00</v>
      </c>
    </row>
    <row r="376" spans="1:7" ht="28" x14ac:dyDescent="0.15">
      <c r="A376" s="1" t="s">
        <v>321</v>
      </c>
      <c r="B376" s="1" t="s">
        <v>421</v>
      </c>
      <c r="C376" s="2" t="str">
        <f>Table1[[#This Row],[Agency]]&amp;" - "&amp;Table1[[#This Row],[Bureau]]</f>
        <v>Other Independent Agencies - Federal Housing Finance Agency</v>
      </c>
      <c r="D376" s="37">
        <v>537</v>
      </c>
      <c r="E376" s="11">
        <v>0</v>
      </c>
      <c r="F376" s="12" t="str">
        <f>TEXT(Table1[[#This Row],[Numeric Agency]],"000")</f>
        <v>537</v>
      </c>
      <c r="G376" s="12" t="str">
        <f>TEXT(Table1[[#This Row],[Numeric Bureau]],"00")</f>
        <v>00</v>
      </c>
    </row>
    <row r="377" spans="1:7" ht="42" x14ac:dyDescent="0.15">
      <c r="A377" s="1" t="s">
        <v>321</v>
      </c>
      <c r="B377" s="1" t="s">
        <v>422</v>
      </c>
      <c r="C377" s="2" t="str">
        <f>Table1[[#This Row],[Agency]]&amp;" - "&amp;Table1[[#This Row],[Bureau]]</f>
        <v>Other Independent Agencies - Recovery Act Accountability and Transparency Board</v>
      </c>
      <c r="D377" s="37">
        <v>539</v>
      </c>
      <c r="E377" s="11">
        <v>0</v>
      </c>
      <c r="F377" s="12" t="str">
        <f>TEXT(Table1[[#This Row],[Numeric Agency]],"000")</f>
        <v>539</v>
      </c>
      <c r="G377" s="12" t="str">
        <f>TEXT(Table1[[#This Row],[Numeric Bureau]],"00")</f>
        <v>00</v>
      </c>
    </row>
    <row r="378" spans="1:7" ht="42" x14ac:dyDescent="0.15">
      <c r="A378" s="1" t="s">
        <v>321</v>
      </c>
      <c r="B378" s="1" t="s">
        <v>423</v>
      </c>
      <c r="C378" s="2" t="str">
        <f>Table1[[#This Row],[Agency]]&amp;" - "&amp;Table1[[#This Row],[Bureau]]</f>
        <v>Other Independent Agencies - Council of the Inspectors General on Integrity and Efficiency</v>
      </c>
      <c r="D378" s="37">
        <v>542</v>
      </c>
      <c r="E378" s="11">
        <v>0</v>
      </c>
      <c r="F378" s="12" t="str">
        <f>TEXT(Table1[[#This Row],[Numeric Agency]],"000")</f>
        <v>542</v>
      </c>
      <c r="G378" s="12" t="str">
        <f>TEXT(Table1[[#This Row],[Numeric Bureau]],"00")</f>
        <v>00</v>
      </c>
    </row>
    <row r="379" spans="1:7" ht="42" x14ac:dyDescent="0.15">
      <c r="A379" s="1" t="s">
        <v>321</v>
      </c>
      <c r="B379" s="1" t="s">
        <v>424</v>
      </c>
      <c r="C379" s="2" t="str">
        <f>Table1[[#This Row],[Agency]]&amp;" - "&amp;Table1[[#This Row],[Bureau]]</f>
        <v>Other Independent Agencies - National Association of Registered Agents and Brokers</v>
      </c>
      <c r="D379" s="37">
        <v>543</v>
      </c>
      <c r="E379" s="11">
        <v>0</v>
      </c>
      <c r="F379" s="12" t="str">
        <f>TEXT(Table1[[#This Row],[Numeric Agency]],"000")</f>
        <v>543</v>
      </c>
      <c r="G379" s="12" t="str">
        <f>TEXT(Table1[[#This Row],[Numeric Bureau]],"00")</f>
        <v>00</v>
      </c>
    </row>
    <row r="380" spans="1:7" ht="28" x14ac:dyDescent="0.15">
      <c r="A380" s="1" t="s">
        <v>321</v>
      </c>
      <c r="B380" s="1" t="s">
        <v>425</v>
      </c>
      <c r="C380" s="2" t="str">
        <f>Table1[[#This Row],[Agency]]&amp;" - "&amp;Table1[[#This Row],[Bureau]]</f>
        <v>Other Independent Agencies - National Oilheat Research Alliance</v>
      </c>
      <c r="D380" s="37">
        <v>544</v>
      </c>
      <c r="E380" s="11">
        <v>0</v>
      </c>
      <c r="F380" s="12" t="str">
        <f>TEXT(Table1[[#This Row],[Numeric Agency]],"000")</f>
        <v>544</v>
      </c>
      <c r="G380" s="12" t="str">
        <f>TEXT(Table1[[#This Row],[Numeric Bureau]],"00")</f>
        <v>00</v>
      </c>
    </row>
    <row r="381" spans="1:7" ht="42" x14ac:dyDescent="0.15">
      <c r="A381" s="1" t="s">
        <v>321</v>
      </c>
      <c r="B381" s="1" t="s">
        <v>426</v>
      </c>
      <c r="C381" s="2" t="str">
        <f>Table1[[#This Row],[Agency]]&amp;" - "&amp;Table1[[#This Row],[Bureau]]</f>
        <v>Other Independent Agencies - Alyce Spotted Bear and Walter Soboleff Commission on Native Children</v>
      </c>
      <c r="D381" s="37">
        <v>545</v>
      </c>
      <c r="E381" s="11">
        <v>0</v>
      </c>
      <c r="F381" s="12" t="str">
        <f>TEXT(Table1[[#This Row],[Numeric Agency]],"000")</f>
        <v>545</v>
      </c>
      <c r="G381" s="12" t="str">
        <f>TEXT(Table1[[#This Row],[Numeric Bureau]],"00")</f>
        <v>00</v>
      </c>
    </row>
    <row r="382" spans="1:7" ht="42" x14ac:dyDescent="0.15">
      <c r="A382" s="1" t="s">
        <v>321</v>
      </c>
      <c r="B382" s="1" t="s">
        <v>427</v>
      </c>
      <c r="C382" s="2" t="str">
        <f>Table1[[#This Row],[Agency]]&amp;" - "&amp;Table1[[#This Row],[Bureau]]</f>
        <v>Other Independent Agencies - Southwest Border Regional Commission</v>
      </c>
      <c r="D382" s="37">
        <v>569</v>
      </c>
      <c r="E382" s="11">
        <v>0</v>
      </c>
      <c r="F382" s="12" t="str">
        <f>TEXT(Table1[[#This Row],[Numeric Agency]],"000")</f>
        <v>569</v>
      </c>
      <c r="G382" s="12" t="str">
        <f>TEXT(Table1[[#This Row],[Numeric Bureau]],"00")</f>
        <v>00</v>
      </c>
    </row>
    <row r="383" spans="1:7" ht="28" x14ac:dyDescent="0.15">
      <c r="A383" s="1" t="s">
        <v>321</v>
      </c>
      <c r="B383" s="1" t="s">
        <v>428</v>
      </c>
      <c r="C383" s="2" t="str">
        <f>Table1[[#This Row],[Agency]]&amp;" - "&amp;Table1[[#This Row],[Bureau]]</f>
        <v>Other Independent Agencies - Northern Border Regional Commission</v>
      </c>
      <c r="D383" s="37">
        <v>573</v>
      </c>
      <c r="E383" s="11">
        <v>0</v>
      </c>
      <c r="F383" s="12" t="str">
        <f>TEXT(Table1[[#This Row],[Numeric Agency]],"000")</f>
        <v>573</v>
      </c>
      <c r="G383" s="12" t="str">
        <f>TEXT(Table1[[#This Row],[Numeric Bureau]],"00")</f>
        <v>00</v>
      </c>
    </row>
    <row r="384" spans="1:7" ht="28" x14ac:dyDescent="0.15">
      <c r="A384" s="1" t="s">
        <v>321</v>
      </c>
      <c r="B384" s="1" t="s">
        <v>429</v>
      </c>
      <c r="C384" s="2" t="str">
        <f>Table1[[#This Row],[Agency]]&amp;" - "&amp;Table1[[#This Row],[Bureau]]</f>
        <v>Other Independent Agencies - Southeast Crescent Regional Commission</v>
      </c>
      <c r="D384" s="37">
        <v>574</v>
      </c>
      <c r="E384" s="11">
        <v>0</v>
      </c>
      <c r="F384" s="12" t="str">
        <f>TEXT(Table1[[#This Row],[Numeric Agency]],"000")</f>
        <v>574</v>
      </c>
      <c r="G384" s="12" t="str">
        <f>TEXT(Table1[[#This Row],[Numeric Bureau]],"00")</f>
        <v>00</v>
      </c>
    </row>
    <row r="385" spans="1:7" ht="42" x14ac:dyDescent="0.15">
      <c r="A385" s="1" t="s">
        <v>321</v>
      </c>
      <c r="B385" s="1" t="s">
        <v>430</v>
      </c>
      <c r="C385" s="2" t="str">
        <f>Table1[[#This Row],[Agency]]&amp;" - "&amp;Table1[[#This Row],[Bureau]]</f>
        <v>Other Independent Agencies - National Railroad Passenger Corporation Office of Inspector General</v>
      </c>
      <c r="D385" s="37">
        <v>575</v>
      </c>
      <c r="E385" s="11">
        <v>0</v>
      </c>
      <c r="F385" s="12" t="str">
        <f>TEXT(Table1[[#This Row],[Numeric Agency]],"000")</f>
        <v>575</v>
      </c>
      <c r="G385" s="12" t="str">
        <f>TEXT(Table1[[#This Row],[Numeric Bureau]],"00")</f>
        <v>00</v>
      </c>
    </row>
    <row r="386" spans="1:7" ht="28" x14ac:dyDescent="0.15">
      <c r="A386" s="1" t="s">
        <v>321</v>
      </c>
      <c r="B386" s="1" t="s">
        <v>431</v>
      </c>
      <c r="C386" s="2" t="str">
        <f>Table1[[#This Row],[Agency]]&amp;" - "&amp;Table1[[#This Row],[Bureau]]</f>
        <v>Other Independent Agencies - Securities Investor Protection Corporation</v>
      </c>
      <c r="D386" s="37">
        <v>576</v>
      </c>
      <c r="E386" s="11">
        <v>0</v>
      </c>
      <c r="F386" s="12" t="str">
        <f>TEXT(Table1[[#This Row],[Numeric Agency]],"000")</f>
        <v>576</v>
      </c>
      <c r="G386" s="12" t="str">
        <f>TEXT(Table1[[#This Row],[Numeric Bureau]],"00")</f>
        <v>00</v>
      </c>
    </row>
    <row r="387" spans="1:7" ht="28" x14ac:dyDescent="0.15">
      <c r="A387" s="1" t="s">
        <v>321</v>
      </c>
      <c r="B387" s="1" t="s">
        <v>432</v>
      </c>
      <c r="C387" s="2" t="str">
        <f>Table1[[#This Row],[Agency]]&amp;" - "&amp;Table1[[#This Row],[Bureau]]</f>
        <v>Other Independent Agencies - Independent Payment Advisory Board</v>
      </c>
      <c r="D387" s="37">
        <v>578</v>
      </c>
      <c r="E387" s="11">
        <v>0</v>
      </c>
      <c r="F387" s="12" t="str">
        <f>TEXT(Table1[[#This Row],[Numeric Agency]],"000")</f>
        <v>578</v>
      </c>
      <c r="G387" s="12" t="str">
        <f>TEXT(Table1[[#This Row],[Numeric Bureau]],"00")</f>
        <v>00</v>
      </c>
    </row>
    <row r="388" spans="1:7" ht="42" x14ac:dyDescent="0.15">
      <c r="A388" s="1" t="s">
        <v>321</v>
      </c>
      <c r="B388" s="1" t="s">
        <v>433</v>
      </c>
      <c r="C388" s="2" t="str">
        <f>Table1[[#This Row],[Agency]]&amp;" - "&amp;Table1[[#This Row],[Bureau]]</f>
        <v>Other Independent Agencies - Patient-Centered Outcomes Research Trust Fund</v>
      </c>
      <c r="D388" s="37">
        <v>579</v>
      </c>
      <c r="E388" s="11">
        <v>0</v>
      </c>
      <c r="F388" s="12" t="str">
        <f>TEXT(Table1[[#This Row],[Numeric Agency]],"000")</f>
        <v>579</v>
      </c>
      <c r="G388" s="12" t="str">
        <f>TEXT(Table1[[#This Row],[Numeric Bureau]],"00")</f>
        <v>00</v>
      </c>
    </row>
    <row r="389" spans="1:7" ht="28" x14ac:dyDescent="0.15">
      <c r="A389" s="1" t="s">
        <v>321</v>
      </c>
      <c r="B389" s="1" t="s">
        <v>434</v>
      </c>
      <c r="C389" s="2" t="str">
        <f>Table1[[#This Row],[Agency]]&amp;" - "&amp;Table1[[#This Row],[Bureau]]</f>
        <v>Other Independent Agencies - Corporation for Travel Promotion</v>
      </c>
      <c r="D389" s="37">
        <v>580</v>
      </c>
      <c r="E389" s="11">
        <v>0</v>
      </c>
      <c r="F389" s="12" t="str">
        <f>TEXT(Table1[[#This Row],[Numeric Agency]],"000")</f>
        <v>580</v>
      </c>
      <c r="G389" s="12" t="str">
        <f>TEXT(Table1[[#This Row],[Numeric Bureau]],"00")</f>
        <v>00</v>
      </c>
    </row>
    <row r="390" spans="1:7" ht="28" x14ac:dyDescent="0.15">
      <c r="A390" s="1" t="s">
        <v>321</v>
      </c>
      <c r="B390" s="1" t="s">
        <v>435</v>
      </c>
      <c r="C390" s="2" t="str">
        <f>Table1[[#This Row],[Agency]]&amp;" - "&amp;Table1[[#This Row],[Bureau]]</f>
        <v>Other Independent Agencies - Bureau of Consumer Financial Protection</v>
      </c>
      <c r="D390" s="37">
        <v>581</v>
      </c>
      <c r="E390" s="11">
        <v>0</v>
      </c>
      <c r="F390" s="12" t="str">
        <f>TEXT(Table1[[#This Row],[Numeric Agency]],"000")</f>
        <v>581</v>
      </c>
      <c r="G390" s="12" t="str">
        <f>TEXT(Table1[[#This Row],[Numeric Bureau]],"00")</f>
        <v>00</v>
      </c>
    </row>
    <row r="391" spans="1:7" ht="28" x14ac:dyDescent="0.15">
      <c r="A391" s="1" t="s">
        <v>321</v>
      </c>
      <c r="B391" s="1" t="s">
        <v>436</v>
      </c>
      <c r="C391" s="2" t="str">
        <f>Table1[[#This Row],[Agency]]&amp;" - "&amp;Table1[[#This Row],[Bureau]]</f>
        <v>Other Independent Agencies - Indian Law and Order Commission</v>
      </c>
      <c r="D391" s="37">
        <v>584</v>
      </c>
      <c r="E391" s="11">
        <v>0</v>
      </c>
      <c r="F391" s="12" t="str">
        <f>TEXT(Table1[[#This Row],[Numeric Agency]],"000")</f>
        <v>584</v>
      </c>
      <c r="G391" s="12" t="str">
        <f>TEXT(Table1[[#This Row],[Numeric Bureau]],"00")</f>
        <v>00</v>
      </c>
    </row>
    <row r="392" spans="1:7" ht="28" x14ac:dyDescent="0.15">
      <c r="A392" s="1" t="s">
        <v>321</v>
      </c>
      <c r="B392" s="1" t="s">
        <v>437</v>
      </c>
      <c r="C392" s="2" t="str">
        <f>Table1[[#This Row],[Agency]]&amp;" - "&amp;Table1[[#This Row],[Bureau]]</f>
        <v>Other Independent Agencies - Gulf Coast Ecosystem Restoration Council</v>
      </c>
      <c r="D392" s="37">
        <v>586</v>
      </c>
      <c r="E392" s="11">
        <v>0</v>
      </c>
      <c r="F392" s="12" t="str">
        <f>TEXT(Table1[[#This Row],[Numeric Agency]],"000")</f>
        <v>586</v>
      </c>
      <c r="G392" s="12" t="str">
        <f>TEXT(Table1[[#This Row],[Numeric Bureau]],"00")</f>
        <v>00</v>
      </c>
    </row>
    <row r="393" spans="1:7" ht="42" x14ac:dyDescent="0.15">
      <c r="A393" s="1" t="s">
        <v>321</v>
      </c>
      <c r="B393" s="1" t="s">
        <v>438</v>
      </c>
      <c r="C393" s="2" t="str">
        <f>Table1[[#This Row],[Agency]]&amp;" - "&amp;Table1[[#This Row],[Bureau]]</f>
        <v>Other Independent Agencies - Public Defender Service for the District of Columbia</v>
      </c>
      <c r="D393" s="37">
        <v>587</v>
      </c>
      <c r="E393" s="11">
        <v>0</v>
      </c>
      <c r="F393" s="12" t="str">
        <f>TEXT(Table1[[#This Row],[Numeric Agency]],"000")</f>
        <v>587</v>
      </c>
      <c r="G393" s="12" t="str">
        <f>TEXT(Table1[[#This Row],[Numeric Bureau]],"00")</f>
        <v>00</v>
      </c>
    </row>
    <row r="397" spans="1:7" x14ac:dyDescent="0.15">
      <c r="F397" s="3"/>
    </row>
    <row r="398" spans="1:7" x14ac:dyDescent="0.15">
      <c r="F398" s="3"/>
    </row>
  </sheetData>
  <sheetProtection algorithmName="SHA-512" hashValue="celYxyYo7pOGBAdYvN+W44kMZdIR8KvcwdRPZRp3mDT3S8RMzcsqeWUrvPk4ma4fh7+A6y36YVAw57le+Fnx8A==" saltValue="Pmp/bY0l5JAJMoOV2F/QYQ==" spinCount="100000" sheet="1" objects="1" scenarios="1" selectLockedCells="1" selectUnlockedCells="1"/>
  <phoneticPr fontId="9" type="noConversion"/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5204-F143-4D4F-8733-8C752AD6807F}">
  <dimension ref="A1:B73"/>
  <sheetViews>
    <sheetView zoomScale="80" zoomScaleNormal="80" workbookViewId="0">
      <pane ySplit="1" topLeftCell="A7" activePane="bottomLeft" state="frozen"/>
      <selection pane="bottomLeft" activeCell="Q59" sqref="Q59"/>
    </sheetView>
  </sheetViews>
  <sheetFormatPr baseColWidth="10" defaultColWidth="8.59765625" defaultRowHeight="15" x14ac:dyDescent="0.2"/>
  <cols>
    <col min="1" max="1" width="102.19921875" customWidth="1"/>
    <col min="2" max="2" width="20.19921875" style="15" customWidth="1"/>
    <col min="3" max="3" width="8.59765625" style="15" customWidth="1"/>
    <col min="4" max="16384" width="8.59765625" style="15"/>
  </cols>
  <sheetData>
    <row r="1" spans="1:2" x14ac:dyDescent="0.2">
      <c r="A1" s="16" t="s">
        <v>19</v>
      </c>
      <c r="B1" s="16" t="s">
        <v>20</v>
      </c>
    </row>
    <row r="2" spans="1:2" x14ac:dyDescent="0.2">
      <c r="A2" s="15" t="s">
        <v>439</v>
      </c>
      <c r="B2" s="15" t="s">
        <v>440</v>
      </c>
    </row>
    <row r="3" spans="1:2" x14ac:dyDescent="0.2">
      <c r="A3" s="15" t="s">
        <v>441</v>
      </c>
      <c r="B3" s="15" t="s">
        <v>442</v>
      </c>
    </row>
    <row r="4" spans="1:2" x14ac:dyDescent="0.2">
      <c r="A4" s="15" t="s">
        <v>443</v>
      </c>
      <c r="B4" s="15" t="s">
        <v>444</v>
      </c>
    </row>
    <row r="5" spans="1:2" x14ac:dyDescent="0.2">
      <c r="A5" s="15" t="s">
        <v>445</v>
      </c>
      <c r="B5" s="39" t="s">
        <v>446</v>
      </c>
    </row>
    <row r="6" spans="1:2" x14ac:dyDescent="0.2">
      <c r="A6" s="39" t="s">
        <v>447</v>
      </c>
      <c r="B6" s="39" t="s">
        <v>448</v>
      </c>
    </row>
    <row r="7" spans="1:2" x14ac:dyDescent="0.2">
      <c r="A7" s="15" t="s">
        <v>449</v>
      </c>
      <c r="B7" s="15" t="s">
        <v>450</v>
      </c>
    </row>
    <row r="8" spans="1:2" x14ac:dyDescent="0.2">
      <c r="A8" s="39" t="s">
        <v>451</v>
      </c>
      <c r="B8" s="39" t="s">
        <v>452</v>
      </c>
    </row>
    <row r="9" spans="1:2" x14ac:dyDescent="0.2">
      <c r="A9" s="15" t="s">
        <v>453</v>
      </c>
      <c r="B9" s="15" t="s">
        <v>454</v>
      </c>
    </row>
    <row r="10" spans="1:2" x14ac:dyDescent="0.2">
      <c r="A10" s="15" t="s">
        <v>455</v>
      </c>
      <c r="B10" s="39" t="s">
        <v>456</v>
      </c>
    </row>
    <row r="11" spans="1:2" x14ac:dyDescent="0.2">
      <c r="A11" s="15" t="s">
        <v>457</v>
      </c>
      <c r="B11" s="39" t="s">
        <v>458</v>
      </c>
    </row>
    <row r="12" spans="1:2" x14ac:dyDescent="0.2">
      <c r="A12" s="39" t="s">
        <v>459</v>
      </c>
      <c r="B12" s="39" t="s">
        <v>460</v>
      </c>
    </row>
    <row r="13" spans="1:2" x14ac:dyDescent="0.2">
      <c r="A13" s="15" t="s">
        <v>461</v>
      </c>
      <c r="B13" s="15" t="s">
        <v>462</v>
      </c>
    </row>
    <row r="14" spans="1:2" x14ac:dyDescent="0.2">
      <c r="A14" s="15" t="s">
        <v>463</v>
      </c>
      <c r="B14" s="15" t="s">
        <v>464</v>
      </c>
    </row>
    <row r="15" spans="1:2" x14ac:dyDescent="0.2">
      <c r="A15" s="15" t="s">
        <v>465</v>
      </c>
      <c r="B15" s="39" t="s">
        <v>466</v>
      </c>
    </row>
    <row r="16" spans="1:2" x14ac:dyDescent="0.2">
      <c r="A16" s="15" t="s">
        <v>467</v>
      </c>
      <c r="B16" s="39" t="s">
        <v>468</v>
      </c>
    </row>
    <row r="17" spans="1:2" x14ac:dyDescent="0.2">
      <c r="A17" s="15" t="s">
        <v>21</v>
      </c>
      <c r="B17" s="15" t="s">
        <v>22</v>
      </c>
    </row>
    <row r="18" spans="1:2" x14ac:dyDescent="0.2">
      <c r="A18" s="15" t="s">
        <v>3</v>
      </c>
      <c r="B18" s="15" t="s">
        <v>23</v>
      </c>
    </row>
    <row r="19" spans="1:2" x14ac:dyDescent="0.2">
      <c r="A19" s="15" t="s">
        <v>469</v>
      </c>
      <c r="B19" s="39" t="s">
        <v>470</v>
      </c>
    </row>
    <row r="20" spans="1:2" x14ac:dyDescent="0.2">
      <c r="A20" s="15" t="s">
        <v>471</v>
      </c>
      <c r="B20" s="15" t="s">
        <v>472</v>
      </c>
    </row>
    <row r="21" spans="1:2" x14ac:dyDescent="0.2">
      <c r="A21" s="15" t="s">
        <v>473</v>
      </c>
      <c r="B21" s="15" t="s">
        <v>474</v>
      </c>
    </row>
    <row r="22" spans="1:2" x14ac:dyDescent="0.2">
      <c r="A22" s="39" t="s">
        <v>475</v>
      </c>
      <c r="B22" s="39" t="s">
        <v>476</v>
      </c>
    </row>
    <row r="23" spans="1:2" x14ac:dyDescent="0.2">
      <c r="A23" s="39" t="s">
        <v>477</v>
      </c>
      <c r="B23" s="39" t="s">
        <v>478</v>
      </c>
    </row>
    <row r="24" spans="1:2" x14ac:dyDescent="0.2">
      <c r="A24" s="39" t="s">
        <v>479</v>
      </c>
      <c r="B24" s="39" t="s">
        <v>480</v>
      </c>
    </row>
    <row r="25" spans="1:2" x14ac:dyDescent="0.2">
      <c r="A25" s="39" t="s">
        <v>481</v>
      </c>
      <c r="B25" s="39" t="s">
        <v>482</v>
      </c>
    </row>
    <row r="26" spans="1:2" x14ac:dyDescent="0.2">
      <c r="A26" s="39" t="s">
        <v>483</v>
      </c>
      <c r="B26" s="39" t="s">
        <v>484</v>
      </c>
    </row>
    <row r="27" spans="1:2" x14ac:dyDescent="0.2">
      <c r="A27" s="39" t="s">
        <v>485</v>
      </c>
      <c r="B27" s="39" t="s">
        <v>486</v>
      </c>
    </row>
    <row r="28" spans="1:2" x14ac:dyDescent="0.2">
      <c r="A28" s="15" t="s">
        <v>487</v>
      </c>
      <c r="B28" s="15" t="s">
        <v>488</v>
      </c>
    </row>
    <row r="29" spans="1:2" x14ac:dyDescent="0.2">
      <c r="A29" s="39" t="s">
        <v>489</v>
      </c>
      <c r="B29" s="39" t="s">
        <v>490</v>
      </c>
    </row>
    <row r="30" spans="1:2" x14ac:dyDescent="0.2">
      <c r="A30" s="39" t="s">
        <v>491</v>
      </c>
      <c r="B30" s="39" t="s">
        <v>492</v>
      </c>
    </row>
    <row r="31" spans="1:2" x14ac:dyDescent="0.2">
      <c r="A31" s="15" t="s">
        <v>493</v>
      </c>
      <c r="B31" s="39" t="s">
        <v>494</v>
      </c>
    </row>
    <row r="32" spans="1:2" x14ac:dyDescent="0.2">
      <c r="A32" s="39" t="s">
        <v>495</v>
      </c>
      <c r="B32" s="39" t="s">
        <v>496</v>
      </c>
    </row>
    <row r="33" spans="1:2" x14ac:dyDescent="0.2">
      <c r="A33" s="15" t="s">
        <v>497</v>
      </c>
      <c r="B33" s="39" t="s">
        <v>498</v>
      </c>
    </row>
    <row r="34" spans="1:2" x14ac:dyDescent="0.2">
      <c r="A34" s="15" t="s">
        <v>499</v>
      </c>
      <c r="B34" s="15" t="s">
        <v>500</v>
      </c>
    </row>
    <row r="35" spans="1:2" x14ac:dyDescent="0.2">
      <c r="A35" s="39" t="s">
        <v>501</v>
      </c>
      <c r="B35" s="39" t="s">
        <v>502</v>
      </c>
    </row>
    <row r="36" spans="1:2" x14ac:dyDescent="0.2">
      <c r="A36" s="39" t="s">
        <v>503</v>
      </c>
      <c r="B36" s="39" t="s">
        <v>504</v>
      </c>
    </row>
    <row r="37" spans="1:2" x14ac:dyDescent="0.2">
      <c r="A37" s="39" t="s">
        <v>505</v>
      </c>
      <c r="B37" s="39" t="s">
        <v>506</v>
      </c>
    </row>
    <row r="38" spans="1:2" x14ac:dyDescent="0.2">
      <c r="A38" s="15" t="s">
        <v>507</v>
      </c>
      <c r="B38" s="15" t="s">
        <v>508</v>
      </c>
    </row>
    <row r="39" spans="1:2" x14ac:dyDescent="0.2">
      <c r="A39" s="15" t="s">
        <v>509</v>
      </c>
      <c r="B39" s="15" t="s">
        <v>510</v>
      </c>
    </row>
    <row r="40" spans="1:2" x14ac:dyDescent="0.2">
      <c r="A40" s="15" t="s">
        <v>511</v>
      </c>
      <c r="B40" s="15" t="s">
        <v>512</v>
      </c>
    </row>
    <row r="41" spans="1:2" x14ac:dyDescent="0.2">
      <c r="A41" s="39" t="s">
        <v>513</v>
      </c>
      <c r="B41" s="39" t="s">
        <v>514</v>
      </c>
    </row>
    <row r="42" spans="1:2" x14ac:dyDescent="0.2">
      <c r="A42" s="15" t="s">
        <v>515</v>
      </c>
      <c r="B42" s="15" t="s">
        <v>516</v>
      </c>
    </row>
    <row r="43" spans="1:2" x14ac:dyDescent="0.2">
      <c r="A43" s="15" t="s">
        <v>517</v>
      </c>
      <c r="B43" s="15" t="s">
        <v>518</v>
      </c>
    </row>
    <row r="44" spans="1:2" x14ac:dyDescent="0.2">
      <c r="A44" s="15" t="s">
        <v>519</v>
      </c>
      <c r="B44" s="39" t="s">
        <v>520</v>
      </c>
    </row>
    <row r="45" spans="1:2" x14ac:dyDescent="0.2">
      <c r="A45" s="39" t="s">
        <v>521</v>
      </c>
      <c r="B45" s="39" t="s">
        <v>522</v>
      </c>
    </row>
    <row r="46" spans="1:2" x14ac:dyDescent="0.2">
      <c r="A46" s="39" t="s">
        <v>523</v>
      </c>
      <c r="B46" s="39" t="s">
        <v>524</v>
      </c>
    </row>
    <row r="47" spans="1:2" x14ac:dyDescent="0.2">
      <c r="A47" s="39" t="s">
        <v>525</v>
      </c>
      <c r="B47" s="39" t="s">
        <v>526</v>
      </c>
    </row>
    <row r="48" spans="1:2" x14ac:dyDescent="0.2">
      <c r="A48" s="15" t="s">
        <v>527</v>
      </c>
      <c r="B48" s="39" t="s">
        <v>528</v>
      </c>
    </row>
    <row r="49" spans="1:2" x14ac:dyDescent="0.2">
      <c r="A49" s="39" t="s">
        <v>529</v>
      </c>
      <c r="B49" s="39" t="s">
        <v>530</v>
      </c>
    </row>
    <row r="50" spans="1:2" x14ac:dyDescent="0.2">
      <c r="A50" s="39" t="s">
        <v>531</v>
      </c>
      <c r="B50" s="39" t="s">
        <v>532</v>
      </c>
    </row>
    <row r="51" spans="1:2" x14ac:dyDescent="0.2">
      <c r="A51" s="15" t="s">
        <v>24</v>
      </c>
      <c r="B51" s="15" t="s">
        <v>25</v>
      </c>
    </row>
    <row r="52" spans="1:2" x14ac:dyDescent="0.2">
      <c r="A52" s="15" t="s">
        <v>26</v>
      </c>
      <c r="B52" s="15" t="s">
        <v>27</v>
      </c>
    </row>
    <row r="53" spans="1:2" x14ac:dyDescent="0.2">
      <c r="A53" s="15" t="s">
        <v>533</v>
      </c>
      <c r="B53" s="39" t="s">
        <v>534</v>
      </c>
    </row>
    <row r="54" spans="1:2" x14ac:dyDescent="0.2">
      <c r="A54" s="15" t="s">
        <v>535</v>
      </c>
      <c r="B54" s="39" t="s">
        <v>536</v>
      </c>
    </row>
    <row r="55" spans="1:2" x14ac:dyDescent="0.2">
      <c r="A55" s="15" t="s">
        <v>537</v>
      </c>
      <c r="B55" s="39" t="s">
        <v>538</v>
      </c>
    </row>
    <row r="56" spans="1:2" x14ac:dyDescent="0.2">
      <c r="A56" s="15" t="s">
        <v>539</v>
      </c>
      <c r="B56" s="39" t="s">
        <v>540</v>
      </c>
    </row>
    <row r="57" spans="1:2" x14ac:dyDescent="0.2">
      <c r="A57" s="39" t="s">
        <v>541</v>
      </c>
      <c r="B57" s="39" t="s">
        <v>542</v>
      </c>
    </row>
    <row r="58" spans="1:2" x14ac:dyDescent="0.2">
      <c r="A58" s="15" t="s">
        <v>543</v>
      </c>
      <c r="B58" s="15" t="s">
        <v>544</v>
      </c>
    </row>
    <row r="59" spans="1:2" x14ac:dyDescent="0.2">
      <c r="A59" s="39" t="s">
        <v>545</v>
      </c>
      <c r="B59" s="55" t="s">
        <v>546</v>
      </c>
    </row>
    <row r="60" spans="1:2" x14ac:dyDescent="0.2">
      <c r="A60" s="15" t="s">
        <v>547</v>
      </c>
      <c r="B60" s="39" t="s">
        <v>548</v>
      </c>
    </row>
    <row r="61" spans="1:2" x14ac:dyDescent="0.2">
      <c r="A61" s="15" t="s">
        <v>549</v>
      </c>
      <c r="B61" s="39" t="s">
        <v>550</v>
      </c>
    </row>
    <row r="62" spans="1:2" x14ac:dyDescent="0.2">
      <c r="A62" s="39" t="s">
        <v>551</v>
      </c>
      <c r="B62" s="39" t="s">
        <v>552</v>
      </c>
    </row>
    <row r="63" spans="1:2" x14ac:dyDescent="0.2">
      <c r="A63" s="39" t="s">
        <v>553</v>
      </c>
      <c r="B63" s="39" t="s">
        <v>554</v>
      </c>
    </row>
    <row r="64" spans="1:2" x14ac:dyDescent="0.2">
      <c r="A64" s="39" t="s">
        <v>555</v>
      </c>
      <c r="B64" s="39" t="s">
        <v>556</v>
      </c>
    </row>
    <row r="65" spans="1:2" x14ac:dyDescent="0.2">
      <c r="A65" s="15" t="s">
        <v>557</v>
      </c>
      <c r="B65" s="39" t="s">
        <v>558</v>
      </c>
    </row>
    <row r="66" spans="1:2" x14ac:dyDescent="0.2">
      <c r="A66" s="15" t="s">
        <v>559</v>
      </c>
      <c r="B66" s="15" t="s">
        <v>560</v>
      </c>
    </row>
    <row r="67" spans="1:2" x14ac:dyDescent="0.2">
      <c r="A67" s="15" t="s">
        <v>28</v>
      </c>
      <c r="B67" s="15" t="s">
        <v>29</v>
      </c>
    </row>
    <row r="68" spans="1:2" x14ac:dyDescent="0.2">
      <c r="A68" s="15" t="s">
        <v>30</v>
      </c>
      <c r="B68" s="15" t="s">
        <v>31</v>
      </c>
    </row>
    <row r="69" spans="1:2" x14ac:dyDescent="0.2">
      <c r="A69" s="15" t="s">
        <v>561</v>
      </c>
      <c r="B69" s="39" t="s">
        <v>562</v>
      </c>
    </row>
    <row r="70" spans="1:2" x14ac:dyDescent="0.2">
      <c r="A70" s="15" t="s">
        <v>563</v>
      </c>
      <c r="B70" s="39" t="s">
        <v>564</v>
      </c>
    </row>
    <row r="71" spans="1:2" x14ac:dyDescent="0.2">
      <c r="A71" s="15" t="s">
        <v>565</v>
      </c>
      <c r="B71" s="39" t="s">
        <v>566</v>
      </c>
    </row>
    <row r="72" spans="1:2" x14ac:dyDescent="0.2">
      <c r="A72" s="15" t="s">
        <v>567</v>
      </c>
      <c r="B72" s="15" t="s">
        <v>568</v>
      </c>
    </row>
    <row r="73" spans="1:2" x14ac:dyDescent="0.2">
      <c r="A73" s="15" t="s">
        <v>569</v>
      </c>
      <c r="B73" s="15" t="s">
        <v>570</v>
      </c>
    </row>
  </sheetData>
  <sheetProtection algorithmName="SHA-512" hashValue="SW3JBVuN4zatoK+L6/0RFrt8md72QEwMrEuJQoBtrCd1wgH8GSd9oNCy+NxqkJ/BvJDvckOCOz0Zbl8liHJKGA==" saltValue="FHvJlft7gvYnTCApQdmaL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4C09-D6FB-44EA-B1B0-5F280309E0AE}">
  <dimension ref="A1:C62"/>
  <sheetViews>
    <sheetView workbookViewId="0">
      <selection activeCell="H9" sqref="H9"/>
    </sheetView>
  </sheetViews>
  <sheetFormatPr baseColWidth="10" defaultColWidth="9" defaultRowHeight="13" x14ac:dyDescent="0.15"/>
  <cols>
    <col min="1" max="1" width="38.796875" customWidth="1"/>
    <col min="2" max="2" width="15.59765625" customWidth="1"/>
    <col min="3" max="3" width="36" customWidth="1"/>
  </cols>
  <sheetData>
    <row r="1" spans="1:3" x14ac:dyDescent="0.15">
      <c r="A1" s="17" t="s">
        <v>571</v>
      </c>
      <c r="B1" s="17" t="s">
        <v>572</v>
      </c>
      <c r="C1" s="17" t="s">
        <v>573</v>
      </c>
    </row>
    <row r="2" spans="1:3" x14ac:dyDescent="0.15">
      <c r="A2" s="17" t="s">
        <v>574</v>
      </c>
      <c r="B2" s="25" t="s">
        <v>575</v>
      </c>
      <c r="C2" t="s">
        <v>576</v>
      </c>
    </row>
    <row r="3" spans="1:3" x14ac:dyDescent="0.15">
      <c r="A3" s="17" t="s">
        <v>577</v>
      </c>
      <c r="B3" s="25" t="s">
        <v>578</v>
      </c>
      <c r="C3" t="s">
        <v>579</v>
      </c>
    </row>
    <row r="4" spans="1:3" x14ac:dyDescent="0.15">
      <c r="A4" s="17" t="s">
        <v>580</v>
      </c>
      <c r="B4" s="25" t="s">
        <v>581</v>
      </c>
      <c r="C4" t="s">
        <v>582</v>
      </c>
    </row>
    <row r="5" spans="1:3" x14ac:dyDescent="0.15">
      <c r="A5" s="17" t="s">
        <v>583</v>
      </c>
      <c r="B5" s="25" t="s">
        <v>584</v>
      </c>
      <c r="C5" t="s">
        <v>585</v>
      </c>
    </row>
    <row r="6" spans="1:3" x14ac:dyDescent="0.15">
      <c r="A6" s="17" t="s">
        <v>586</v>
      </c>
      <c r="B6" s="25" t="s">
        <v>587</v>
      </c>
      <c r="C6" t="s">
        <v>588</v>
      </c>
    </row>
    <row r="7" spans="1:3" x14ac:dyDescent="0.15">
      <c r="A7" s="17" t="s">
        <v>589</v>
      </c>
      <c r="B7" s="25" t="s">
        <v>590</v>
      </c>
      <c r="C7" t="s">
        <v>591</v>
      </c>
    </row>
    <row r="8" spans="1:3" x14ac:dyDescent="0.15">
      <c r="A8" s="17" t="s">
        <v>592</v>
      </c>
      <c r="B8" s="25" t="s">
        <v>593</v>
      </c>
      <c r="C8" t="s">
        <v>594</v>
      </c>
    </row>
    <row r="9" spans="1:3" x14ac:dyDescent="0.15">
      <c r="A9" s="17" t="s">
        <v>595</v>
      </c>
      <c r="B9" s="25" t="s">
        <v>596</v>
      </c>
      <c r="C9" t="s">
        <v>597</v>
      </c>
    </row>
    <row r="10" spans="1:3" x14ac:dyDescent="0.15">
      <c r="A10" s="17" t="s">
        <v>598</v>
      </c>
      <c r="B10" s="25" t="s">
        <v>599</v>
      </c>
      <c r="C10" t="s">
        <v>600</v>
      </c>
    </row>
    <row r="11" spans="1:3" x14ac:dyDescent="0.15">
      <c r="A11" s="17" t="s">
        <v>601</v>
      </c>
      <c r="B11" s="25" t="s">
        <v>602</v>
      </c>
      <c r="C11" t="s">
        <v>603</v>
      </c>
    </row>
    <row r="12" spans="1:3" x14ac:dyDescent="0.15">
      <c r="A12" s="17" t="s">
        <v>604</v>
      </c>
      <c r="B12" s="25" t="s">
        <v>605</v>
      </c>
      <c r="C12" t="s">
        <v>606</v>
      </c>
    </row>
    <row r="13" spans="1:3" x14ac:dyDescent="0.15">
      <c r="A13" s="17" t="s">
        <v>607</v>
      </c>
      <c r="B13" s="25" t="s">
        <v>608</v>
      </c>
      <c r="C13" t="s">
        <v>609</v>
      </c>
    </row>
    <row r="14" spans="1:3" x14ac:dyDescent="0.15">
      <c r="A14" s="17" t="s">
        <v>610</v>
      </c>
      <c r="B14" s="25" t="s">
        <v>611</v>
      </c>
      <c r="C14" t="s">
        <v>612</v>
      </c>
    </row>
    <row r="15" spans="1:3" x14ac:dyDescent="0.15">
      <c r="A15" s="17" t="s">
        <v>613</v>
      </c>
      <c r="B15" s="25" t="s">
        <v>614</v>
      </c>
      <c r="C15" t="s">
        <v>615</v>
      </c>
    </row>
    <row r="16" spans="1:3" x14ac:dyDescent="0.15">
      <c r="A16" s="17" t="s">
        <v>616</v>
      </c>
      <c r="B16" s="25" t="s">
        <v>617</v>
      </c>
      <c r="C16" t="s">
        <v>618</v>
      </c>
    </row>
    <row r="17" spans="1:3" x14ac:dyDescent="0.15">
      <c r="A17" s="17" t="s">
        <v>619</v>
      </c>
      <c r="B17" s="25" t="s">
        <v>620</v>
      </c>
      <c r="C17" t="s">
        <v>621</v>
      </c>
    </row>
    <row r="18" spans="1:3" x14ac:dyDescent="0.15">
      <c r="A18" s="17" t="s">
        <v>622</v>
      </c>
      <c r="B18" s="25" t="s">
        <v>623</v>
      </c>
      <c r="C18" t="s">
        <v>624</v>
      </c>
    </row>
    <row r="19" spans="1:3" x14ac:dyDescent="0.15">
      <c r="A19" s="17" t="s">
        <v>625</v>
      </c>
      <c r="B19" s="25" t="s">
        <v>626</v>
      </c>
      <c r="C19" t="s">
        <v>627</v>
      </c>
    </row>
    <row r="20" spans="1:3" x14ac:dyDescent="0.15">
      <c r="A20" s="17" t="s">
        <v>628</v>
      </c>
      <c r="B20" s="25" t="s">
        <v>629</v>
      </c>
      <c r="C20" t="s">
        <v>630</v>
      </c>
    </row>
    <row r="21" spans="1:3" x14ac:dyDescent="0.15">
      <c r="A21" s="17" t="s">
        <v>631</v>
      </c>
      <c r="B21" s="25" t="s">
        <v>632</v>
      </c>
      <c r="C21" t="s">
        <v>633</v>
      </c>
    </row>
    <row r="22" spans="1:3" x14ac:dyDescent="0.15">
      <c r="A22" s="17" t="s">
        <v>634</v>
      </c>
      <c r="B22" s="25" t="s">
        <v>635</v>
      </c>
      <c r="C22" t="s">
        <v>636</v>
      </c>
    </row>
    <row r="23" spans="1:3" x14ac:dyDescent="0.15">
      <c r="A23" s="17" t="s">
        <v>637</v>
      </c>
      <c r="B23" s="25" t="s">
        <v>638</v>
      </c>
      <c r="C23" t="s">
        <v>639</v>
      </c>
    </row>
    <row r="24" spans="1:3" x14ac:dyDescent="0.15">
      <c r="A24" s="17" t="s">
        <v>640</v>
      </c>
      <c r="B24" s="25" t="s">
        <v>641</v>
      </c>
      <c r="C24" t="s">
        <v>642</v>
      </c>
    </row>
    <row r="25" spans="1:3" x14ac:dyDescent="0.15">
      <c r="A25" s="17" t="s">
        <v>643</v>
      </c>
      <c r="B25" s="61" t="s">
        <v>743</v>
      </c>
      <c r="C25" t="s">
        <v>644</v>
      </c>
    </row>
    <row r="26" spans="1:3" x14ac:dyDescent="0.15">
      <c r="A26" s="17" t="s">
        <v>645</v>
      </c>
      <c r="B26" s="25" t="s">
        <v>646</v>
      </c>
      <c r="C26" t="s">
        <v>647</v>
      </c>
    </row>
    <row r="27" spans="1:3" x14ac:dyDescent="0.15">
      <c r="A27" s="17" t="s">
        <v>648</v>
      </c>
      <c r="B27" s="25" t="s">
        <v>649</v>
      </c>
      <c r="C27" t="s">
        <v>650</v>
      </c>
    </row>
    <row r="28" spans="1:3" x14ac:dyDescent="0.15">
      <c r="A28" s="17" t="s">
        <v>651</v>
      </c>
      <c r="B28" s="25" t="s">
        <v>652</v>
      </c>
      <c r="C28" t="s">
        <v>653</v>
      </c>
    </row>
    <row r="29" spans="1:3" x14ac:dyDescent="0.15">
      <c r="A29" s="17" t="s">
        <v>654</v>
      </c>
      <c r="B29" s="25" t="s">
        <v>655</v>
      </c>
      <c r="C29" t="s">
        <v>656</v>
      </c>
    </row>
    <row r="30" spans="1:3" x14ac:dyDescent="0.15">
      <c r="A30" s="17" t="s">
        <v>657</v>
      </c>
      <c r="B30" s="25" t="s">
        <v>658</v>
      </c>
      <c r="C30" t="s">
        <v>659</v>
      </c>
    </row>
    <row r="31" spans="1:3" x14ac:dyDescent="0.15">
      <c r="A31" s="17" t="s">
        <v>660</v>
      </c>
      <c r="B31" s="25" t="s">
        <v>661</v>
      </c>
      <c r="C31" t="s">
        <v>662</v>
      </c>
    </row>
    <row r="32" spans="1:3" x14ac:dyDescent="0.15">
      <c r="A32" s="17" t="s">
        <v>663</v>
      </c>
      <c r="B32" s="25" t="s">
        <v>664</v>
      </c>
      <c r="C32" t="s">
        <v>665</v>
      </c>
    </row>
    <row r="33" spans="1:3" x14ac:dyDescent="0.15">
      <c r="A33" s="17" t="s">
        <v>666</v>
      </c>
      <c r="B33" s="25" t="s">
        <v>745</v>
      </c>
      <c r="C33" s="62" t="s">
        <v>667</v>
      </c>
    </row>
    <row r="34" spans="1:3" x14ac:dyDescent="0.15">
      <c r="A34" s="17" t="s">
        <v>668</v>
      </c>
      <c r="B34" s="25" t="s">
        <v>669</v>
      </c>
      <c r="C34" t="s">
        <v>670</v>
      </c>
    </row>
    <row r="35" spans="1:3" x14ac:dyDescent="0.15">
      <c r="A35" s="17" t="s">
        <v>671</v>
      </c>
      <c r="B35" s="25" t="s">
        <v>672</v>
      </c>
      <c r="C35" t="s">
        <v>673</v>
      </c>
    </row>
    <row r="36" spans="1:3" x14ac:dyDescent="0.15">
      <c r="A36" s="17" t="s">
        <v>674</v>
      </c>
      <c r="B36" s="25" t="s">
        <v>675</v>
      </c>
      <c r="C36" t="s">
        <v>676</v>
      </c>
    </row>
    <row r="37" spans="1:3" x14ac:dyDescent="0.15">
      <c r="A37" s="17" t="s">
        <v>677</v>
      </c>
      <c r="B37" s="25" t="s">
        <v>678</v>
      </c>
      <c r="C37" t="s">
        <v>679</v>
      </c>
    </row>
    <row r="38" spans="1:3" x14ac:dyDescent="0.15">
      <c r="A38" s="17" t="s">
        <v>680</v>
      </c>
      <c r="B38" s="25" t="s">
        <v>681</v>
      </c>
      <c r="C38" t="s">
        <v>682</v>
      </c>
    </row>
    <row r="39" spans="1:3" x14ac:dyDescent="0.15">
      <c r="A39" s="17" t="s">
        <v>686</v>
      </c>
      <c r="B39" s="25" t="s">
        <v>687</v>
      </c>
      <c r="C39" t="s">
        <v>688</v>
      </c>
    </row>
    <row r="40" spans="1:3" x14ac:dyDescent="0.15">
      <c r="A40" s="17" t="s">
        <v>683</v>
      </c>
      <c r="B40" s="25" t="s">
        <v>684</v>
      </c>
      <c r="C40" t="s">
        <v>685</v>
      </c>
    </row>
    <row r="41" spans="1:3" x14ac:dyDescent="0.15">
      <c r="A41" s="17" t="s">
        <v>689</v>
      </c>
      <c r="B41" s="25" t="s">
        <v>690</v>
      </c>
      <c r="C41" t="s">
        <v>691</v>
      </c>
    </row>
    <row r="42" spans="1:3" x14ac:dyDescent="0.15">
      <c r="A42" s="17" t="s">
        <v>692</v>
      </c>
      <c r="B42" s="25" t="s">
        <v>693</v>
      </c>
      <c r="C42" t="s">
        <v>694</v>
      </c>
    </row>
    <row r="43" spans="1:3" x14ac:dyDescent="0.15">
      <c r="A43" s="17" t="s">
        <v>695</v>
      </c>
      <c r="B43" s="25" t="s">
        <v>696</v>
      </c>
      <c r="C43" t="s">
        <v>697</v>
      </c>
    </row>
    <row r="44" spans="1:3" x14ac:dyDescent="0.15">
      <c r="A44" s="17" t="s">
        <v>698</v>
      </c>
      <c r="B44" s="25" t="s">
        <v>699</v>
      </c>
      <c r="C44" t="s">
        <v>700</v>
      </c>
    </row>
    <row r="45" spans="1:3" x14ac:dyDescent="0.15">
      <c r="A45" s="17" t="s">
        <v>701</v>
      </c>
      <c r="B45" s="25" t="s">
        <v>702</v>
      </c>
      <c r="C45" t="s">
        <v>703</v>
      </c>
    </row>
    <row r="46" spans="1:3" x14ac:dyDescent="0.15">
      <c r="A46" s="17" t="s">
        <v>704</v>
      </c>
      <c r="B46" s="25" t="s">
        <v>705</v>
      </c>
      <c r="C46" t="s">
        <v>706</v>
      </c>
    </row>
    <row r="47" spans="1:3" x14ac:dyDescent="0.15">
      <c r="A47" s="17" t="s">
        <v>707</v>
      </c>
      <c r="B47" s="25" t="s">
        <v>708</v>
      </c>
      <c r="C47" t="s">
        <v>709</v>
      </c>
    </row>
    <row r="48" spans="1:3" x14ac:dyDescent="0.15">
      <c r="A48" s="17" t="s">
        <v>710</v>
      </c>
      <c r="B48" s="25" t="s">
        <v>8</v>
      </c>
      <c r="C48" t="s">
        <v>711</v>
      </c>
    </row>
    <row r="49" spans="1:3" x14ac:dyDescent="0.15">
      <c r="A49" s="17" t="s">
        <v>712</v>
      </c>
      <c r="B49" s="25" t="s">
        <v>713</v>
      </c>
      <c r="C49" t="s">
        <v>714</v>
      </c>
    </row>
    <row r="50" spans="1:3" x14ac:dyDescent="0.15">
      <c r="A50" s="17" t="s">
        <v>715</v>
      </c>
      <c r="B50" s="25" t="s">
        <v>716</v>
      </c>
      <c r="C50" t="s">
        <v>717</v>
      </c>
    </row>
    <row r="51" spans="1:3" x14ac:dyDescent="0.15">
      <c r="A51" s="17" t="s">
        <v>718</v>
      </c>
      <c r="B51" s="25" t="s">
        <v>719</v>
      </c>
      <c r="C51" t="s">
        <v>720</v>
      </c>
    </row>
    <row r="52" spans="1:3" x14ac:dyDescent="0.15">
      <c r="A52" s="17" t="s">
        <v>721</v>
      </c>
      <c r="B52" s="25" t="s">
        <v>722</v>
      </c>
      <c r="C52" t="s">
        <v>723</v>
      </c>
    </row>
    <row r="53" spans="1:3" x14ac:dyDescent="0.15">
      <c r="A53" s="17" t="s">
        <v>724</v>
      </c>
      <c r="B53" s="25" t="s">
        <v>725</v>
      </c>
      <c r="C53" t="s">
        <v>726</v>
      </c>
    </row>
    <row r="54" spans="1:3" x14ac:dyDescent="0.15">
      <c r="A54" s="17" t="s">
        <v>727</v>
      </c>
      <c r="B54" s="25" t="s">
        <v>728</v>
      </c>
      <c r="C54" t="s">
        <v>729</v>
      </c>
    </row>
    <row r="55" spans="1:3" x14ac:dyDescent="0.15">
      <c r="A55" s="17" t="s">
        <v>730</v>
      </c>
      <c r="B55" s="25" t="s">
        <v>731</v>
      </c>
      <c r="C55" t="s">
        <v>732</v>
      </c>
    </row>
    <row r="56" spans="1:3" x14ac:dyDescent="0.15">
      <c r="A56" s="17" t="s">
        <v>733</v>
      </c>
      <c r="B56" s="25" t="s">
        <v>734</v>
      </c>
      <c r="C56" t="s">
        <v>735</v>
      </c>
    </row>
    <row r="57" spans="1:3" x14ac:dyDescent="0.15">
      <c r="A57" s="17" t="s">
        <v>736</v>
      </c>
      <c r="B57" s="25" t="s">
        <v>737</v>
      </c>
      <c r="C57" t="s">
        <v>738</v>
      </c>
    </row>
    <row r="58" spans="1:3" x14ac:dyDescent="0.15">
      <c r="A58" s="17"/>
      <c r="B58" s="25"/>
    </row>
    <row r="59" spans="1:3" x14ac:dyDescent="0.15">
      <c r="A59" s="17"/>
      <c r="B59" s="25"/>
    </row>
    <row r="60" spans="1:3" x14ac:dyDescent="0.15">
      <c r="A60" s="17"/>
      <c r="B60" s="25"/>
    </row>
    <row r="61" spans="1:3" x14ac:dyDescent="0.15">
      <c r="A61" s="17"/>
      <c r="B61" s="25"/>
    </row>
    <row r="62" spans="1:3" x14ac:dyDescent="0.15">
      <c r="A62" s="17"/>
      <c r="B62" s="25"/>
    </row>
  </sheetData>
  <sheetProtection algorithmName="SHA-512" hashValue="fAmSkjH+ocjX9Z3uk/nz2Wqy9IOfD5fvBV+RdjBLD4/NC5vJDb3S/mXa05Jg24iGxL/h9s6EwOhMJASvztlRUw==" saltValue="CR24VCfnBSppzpGqF6OVQw==" spinCount="100000" sheet="1" objects="1" scenarios="1" selectLockedCells="1" selectUnlockedCells="1"/>
  <phoneticPr fontId="9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66E-6C43-4E1A-8EBF-10B589E775CD}">
  <dimension ref="A1:B9"/>
  <sheetViews>
    <sheetView workbookViewId="0">
      <selection activeCell="A12" sqref="A12"/>
    </sheetView>
  </sheetViews>
  <sheetFormatPr baseColWidth="10" defaultColWidth="9" defaultRowHeight="13" x14ac:dyDescent="0.15"/>
  <cols>
    <col min="1" max="1" width="40.19921875" bestFit="1" customWidth="1"/>
    <col min="2" max="2" width="34.59765625" customWidth="1"/>
  </cols>
  <sheetData>
    <row r="1" spans="1:2" x14ac:dyDescent="0.15">
      <c r="A1" s="56" t="s">
        <v>571</v>
      </c>
      <c r="B1" s="56" t="s">
        <v>572</v>
      </c>
    </row>
    <row r="2" spans="1:2" x14ac:dyDescent="0.15">
      <c r="A2" s="57" t="s">
        <v>739</v>
      </c>
      <c r="B2" s="58" t="s">
        <v>740</v>
      </c>
    </row>
    <row r="3" spans="1:2" x14ac:dyDescent="0.15">
      <c r="A3" s="57" t="s">
        <v>741</v>
      </c>
      <c r="B3" s="58" t="s">
        <v>742</v>
      </c>
    </row>
    <row r="4" spans="1:2" x14ac:dyDescent="0.15">
      <c r="A4" s="57" t="s">
        <v>744</v>
      </c>
      <c r="B4" s="58" t="s">
        <v>746</v>
      </c>
    </row>
    <row r="5" spans="1:2" x14ac:dyDescent="0.15">
      <c r="A5" s="57" t="s">
        <v>748</v>
      </c>
      <c r="B5" s="58" t="s">
        <v>747</v>
      </c>
    </row>
    <row r="6" spans="1:2" x14ac:dyDescent="0.15">
      <c r="A6" s="59"/>
      <c r="B6" s="60"/>
    </row>
    <row r="7" spans="1:2" x14ac:dyDescent="0.15">
      <c r="A7" s="59"/>
      <c r="B7" s="60"/>
    </row>
    <row r="8" spans="1:2" x14ac:dyDescent="0.15">
      <c r="A8" s="59"/>
      <c r="B8" s="60"/>
    </row>
    <row r="9" spans="1:2" x14ac:dyDescent="0.15">
      <c r="A9" s="59"/>
      <c r="B9" s="60"/>
    </row>
  </sheetData>
  <sheetProtection algorithmName="SHA-512" hashValue="B26+X6cC6OvHHElNU3m3x8octXu1fdwCUemsFIrWTaAZ8HkF88BvMu0GKYx0Ueyo8DPSDb0gnUte/B8nJPzctw==" saltValue="Hv4E18gFPJQxfM7S47fFl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aa2a35-357a-4911-8559-b0112012f685">
      <Terms xmlns="http://schemas.microsoft.com/office/infopath/2007/PartnerControls"/>
    </lcf76f155ced4ddcb4097134ff3c332f>
    <TaxCatchAll xmlns="60401562-c9c1-4d5c-8f98-808ad9760d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BACB4C5A1074A929E50C79B0151D7" ma:contentTypeVersion="18" ma:contentTypeDescription="Create a new document." ma:contentTypeScope="" ma:versionID="d5901f4b3a50f0815731546b3dc507de">
  <xsd:schema xmlns:xsd="http://www.w3.org/2001/XMLSchema" xmlns:xs="http://www.w3.org/2001/XMLSchema" xmlns:p="http://schemas.microsoft.com/office/2006/metadata/properties" xmlns:ns2="79aa2a35-357a-4911-8559-b0112012f685" xmlns:ns3="60401562-c9c1-4d5c-8f98-808ad9760d98" targetNamespace="http://schemas.microsoft.com/office/2006/metadata/properties" ma:root="true" ma:fieldsID="32ac5a009e4442762e2baa71b8519171" ns2:_="" ns3:_="">
    <xsd:import namespace="79aa2a35-357a-4911-8559-b0112012f685"/>
    <xsd:import namespace="60401562-c9c1-4d5c-8f98-808ad9760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a2a35-357a-4911-8559-b0112012f6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321e31c-b923-4e49-89ed-2e13ed8906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01562-c9c1-4d5c-8f98-808ad9760d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d2790c-b999-437d-9fec-4fb831578d79}" ma:internalName="TaxCatchAll" ma:showField="CatchAllData" ma:web="60401562-c9c1-4d5c-8f98-808ad9760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D84E3-79C3-4D2E-9E41-4C237DC99B86}">
  <ds:schemaRefs>
    <ds:schemaRef ds:uri="http://schemas.microsoft.com/office/2006/documentManagement/types"/>
    <ds:schemaRef ds:uri="http://purl.org/dc/elements/1.1/"/>
    <ds:schemaRef ds:uri="75faeaeb-9648-4078-8833-6667cc77c122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00d0c95-168f-48fe-8be4-ebcea0ff7913"/>
    <ds:schemaRef ds:uri="http://purl.org/dc/terms/"/>
    <ds:schemaRef ds:uri="79aa2a35-357a-4911-8559-b0112012f685"/>
    <ds:schemaRef ds:uri="60401562-c9c1-4d5c-8f98-808ad9760d98"/>
  </ds:schemaRefs>
</ds:datastoreItem>
</file>

<file path=customXml/itemProps2.xml><?xml version="1.0" encoding="utf-8"?>
<ds:datastoreItem xmlns:ds="http://schemas.openxmlformats.org/officeDocument/2006/customXml" ds:itemID="{E0391A2F-7320-4269-94B0-363197082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1317F-9713-46FE-A57A-ACEBA61D4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aa2a35-357a-4911-8559-b0112012f685"/>
    <ds:schemaRef ds:uri="60401562-c9c1-4d5c-8f98-808ad9760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CEQ NEPA Unique ID Tool</vt:lpstr>
      <vt:lpstr>CEQ NEPA Process Type</vt:lpstr>
      <vt:lpstr>OMB A-11 A.C</vt:lpstr>
      <vt:lpstr>CEQ All Process Types</vt:lpstr>
      <vt:lpstr>Additional Agency Orgs</vt:lpstr>
      <vt:lpstr>Divisions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Taransky, Naomi S. EOP/OMB</dc:creator>
  <cp:keywords/>
  <dc:description/>
  <cp:lastModifiedBy>Microsoft Office User</cp:lastModifiedBy>
  <cp:revision/>
  <dcterms:created xsi:type="dcterms:W3CDTF">2024-05-29T15:03:06Z</dcterms:created>
  <dcterms:modified xsi:type="dcterms:W3CDTF">2024-10-03T15:44:35Z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2024-05-29T00:00:00Z</vt:filetime>
  </property>
  <property fmtid="{D5CDD505-2E9C-101B-9397-08002B2CF9AE}" pid="3" name="Creator">
    <vt:lpwstr>Adobe Acrobat Pro (64-bit) 23.3.20201</vt:lpwstr>
  </property>
  <property fmtid="{D5CDD505-2E9C-101B-9397-08002B2CF9AE}" pid="4" name="LastSaved">
    <vt:filetime>2024-05-29T00:00:00Z</vt:filetime>
  </property>
  <property fmtid="{D5CDD505-2E9C-101B-9397-08002B2CF9AE}" pid="5" name="Producer">
    <vt:lpwstr>Adobe Acrobat Pro (64-bit) 23.3.20201</vt:lpwstr>
  </property>
  <property fmtid="{D5CDD505-2E9C-101B-9397-08002B2CF9AE}" pid="6" name="ContentTypeId">
    <vt:lpwstr>0x0101005B35D9B2D8BC23439A42548586E111E5</vt:lpwstr>
  </property>
  <property fmtid="{D5CDD505-2E9C-101B-9397-08002B2CF9AE}" pid="7" name="_dlc_DocIdItemGuid">
    <vt:lpwstr>0f68f6b2-447b-4264-a87a-0ce7fa9f27d1</vt:lpwstr>
  </property>
  <property fmtid="{D5CDD505-2E9C-101B-9397-08002B2CF9AE}" pid="8" name="MediaServiceImageTags">
    <vt:lpwstr/>
  </property>
</Properties>
</file>